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65" windowWidth="15120" windowHeight="7950" tabRatio="417" activeTab="5"/>
  </bookViews>
  <sheets>
    <sheet name="титульный " sheetId="14" r:id="rId1"/>
    <sheet name="сведения" sheetId="15" r:id="rId2"/>
    <sheet name="Таб1" sheetId="2" r:id="rId3"/>
    <sheet name="Таб2017" sheetId="7" r:id="rId4"/>
    <sheet name="Таб2 (2018)" sheetId="12" r:id="rId5"/>
    <sheet name="Таб2 (2019)" sheetId="13" r:id="rId6"/>
    <sheet name="Таб2.1" sheetId="4" r:id="rId7"/>
    <sheet name="Таб3,4" sheetId="5" r:id="rId8"/>
  </sheets>
  <definedNames>
    <definedName name="_xlnm.Print_Area" localSheetId="1">сведения!$A$1:$G$22</definedName>
    <definedName name="_xlnm.Print_Area" localSheetId="2">Таб1!$A$1:$C$32</definedName>
    <definedName name="_xlnm.Print_Area" localSheetId="4">'Таб2 (2018)'!$A$1:$K$48</definedName>
    <definedName name="_xlnm.Print_Area" localSheetId="5">'Таб2 (2019)'!$A$1:$K$48</definedName>
    <definedName name="_xlnm.Print_Area" localSheetId="6">Таб2.1!$A$1:$L$17</definedName>
    <definedName name="_xlnm.Print_Area" localSheetId="3">Таб2017!$A$1:$K$48</definedName>
    <definedName name="_xlnm.Print_Area" localSheetId="7">'Таб3,4'!$A$1:$C$44</definedName>
  </definedNames>
  <calcPr calcId="145621"/>
</workbook>
</file>

<file path=xl/calcChain.xml><?xml version="1.0" encoding="utf-8"?>
<calcChain xmlns="http://schemas.openxmlformats.org/spreadsheetml/2006/main">
  <c r="H15" i="4" l="1"/>
  <c r="I15" i="4"/>
  <c r="G15" i="4"/>
  <c r="G12" i="4" s="1"/>
  <c r="E12" i="4"/>
  <c r="F12" i="4"/>
  <c r="H12" i="4"/>
  <c r="I12" i="4"/>
  <c r="D12" i="4"/>
  <c r="H24" i="7"/>
  <c r="I24" i="7"/>
  <c r="J24" i="7"/>
  <c r="F24" i="7"/>
  <c r="G24" i="7"/>
  <c r="D13" i="13"/>
  <c r="D13" i="12"/>
  <c r="D13" i="7"/>
  <c r="J24" i="12"/>
  <c r="J12" i="4"/>
  <c r="K12" i="4"/>
  <c r="L12" i="4"/>
  <c r="D48" i="13" l="1"/>
  <c r="D47" i="13"/>
  <c r="D46" i="13"/>
  <c r="D43" i="13"/>
  <c r="D42" i="13"/>
  <c r="D39" i="13"/>
  <c r="D36" i="13"/>
  <c r="D35" i="13"/>
  <c r="D33" i="13"/>
  <c r="D31" i="13"/>
  <c r="D29" i="13"/>
  <c r="D26" i="13"/>
  <c r="D25" i="13"/>
  <c r="K24" i="13"/>
  <c r="J24" i="13"/>
  <c r="I24" i="13"/>
  <c r="H24" i="13"/>
  <c r="G24" i="13"/>
  <c r="F24" i="13"/>
  <c r="E24" i="13"/>
  <c r="D22" i="13"/>
  <c r="D21" i="13"/>
  <c r="D20" i="13"/>
  <c r="D19" i="13"/>
  <c r="D18" i="13"/>
  <c r="D16" i="13"/>
  <c r="K12" i="13"/>
  <c r="J12" i="13"/>
  <c r="I12" i="13"/>
  <c r="H12" i="13"/>
  <c r="G12" i="13"/>
  <c r="F12" i="13"/>
  <c r="E12" i="13"/>
  <c r="D48" i="12"/>
  <c r="D47" i="12"/>
  <c r="D46" i="12"/>
  <c r="D43" i="12"/>
  <c r="D42" i="12"/>
  <c r="D39" i="12"/>
  <c r="D36" i="12"/>
  <c r="D35" i="12"/>
  <c r="D33" i="12"/>
  <c r="D31" i="12"/>
  <c r="D29" i="12"/>
  <c r="D26" i="12"/>
  <c r="D25" i="12"/>
  <c r="K24" i="12"/>
  <c r="I24" i="12"/>
  <c r="H24" i="12"/>
  <c r="G24" i="12"/>
  <c r="F24" i="12"/>
  <c r="E24" i="12"/>
  <c r="D22" i="12"/>
  <c r="D21" i="12"/>
  <c r="D20" i="12"/>
  <c r="D19" i="12"/>
  <c r="D18" i="12"/>
  <c r="D16" i="12"/>
  <c r="K12" i="12"/>
  <c r="J12" i="12"/>
  <c r="I12" i="12"/>
  <c r="H12" i="12"/>
  <c r="G12" i="12"/>
  <c r="F12" i="12"/>
  <c r="E12" i="12"/>
  <c r="K24" i="7"/>
  <c r="E24" i="7"/>
  <c r="D26" i="7"/>
  <c r="F12" i="7"/>
  <c r="K12" i="7"/>
  <c r="J12" i="7"/>
  <c r="I12" i="7"/>
  <c r="H12" i="7"/>
  <c r="G12" i="7"/>
  <c r="E12" i="7"/>
  <c r="D48" i="7"/>
  <c r="D47" i="7"/>
  <c r="D46" i="7"/>
  <c r="D43" i="7"/>
  <c r="D42" i="7"/>
  <c r="D39" i="7"/>
  <c r="D36" i="7"/>
  <c r="D35" i="7"/>
  <c r="D33" i="7"/>
  <c r="D31" i="7"/>
  <c r="D29" i="7"/>
  <c r="D25" i="7"/>
  <c r="D22" i="7"/>
  <c r="D21" i="7"/>
  <c r="D20" i="7"/>
  <c r="D19" i="7"/>
  <c r="D18" i="7"/>
  <c r="D16" i="7"/>
  <c r="D24" i="13" l="1"/>
  <c r="D24" i="12"/>
  <c r="D12" i="13"/>
  <c r="D12" i="12"/>
  <c r="D24" i="7"/>
  <c r="D12" i="7"/>
</calcChain>
</file>

<file path=xl/sharedStrings.xml><?xml version="1.0" encoding="utf-8"?>
<sst xmlns="http://schemas.openxmlformats.org/spreadsheetml/2006/main" count="488" uniqueCount="163">
  <si>
    <t>Показатели по поступлениям</t>
  </si>
  <si>
    <t>и выплатам учреждения (подразделения)</t>
  </si>
  <si>
    <t>Наименование показателя</t>
  </si>
  <si>
    <t>Код строки</t>
  </si>
  <si>
    <t>Код по бюджетной классификации Российской Федерации</t>
  </si>
  <si>
    <t>Объем финансового обеспечения, руб. (с точностью до двух знаков после запятой - 0,00)</t>
  </si>
  <si>
    <t>всего</t>
  </si>
  <si>
    <t>в том числе:</t>
  </si>
  <si>
    <t>субсидии на финансовое обеспечение выполнения государственного (муниципального) задания из федерального бюджета, бюджета субъекта Российской Федерации (местного бюджета)</t>
  </si>
  <si>
    <t>субсидии на финансовое обеспечение выполнения государственного задания из бюджета Федерального фонда обязательного медицинского страхования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</si>
  <si>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</si>
  <si>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</si>
  <si>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</si>
  <si>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</si>
  <si>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</si>
  <si>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Поступления от доходов, всего:</t>
  </si>
  <si>
    <t>X</t>
  </si>
  <si>
    <t>доходы от собственности</t>
  </si>
  <si>
    <t>доходы от оказания услуг, работ</t>
  </si>
  <si>
    <t>доходы от штрафов, пеней, иных сумм принудительного изъятия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</si>
  <si>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</si>
  <si>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иные субсидии, предоставленные из бюджета</t>
  </si>
  <si>
    <t>прочие доходы</t>
  </si>
  <si>
    <t>доходы от операций с активами</t>
  </si>
  <si>
    <t>Выплаты по расходам, всего:</t>
  </si>
  <si>
    <t>в том числе на: выплаты персоналу всего:</t>
  </si>
  <si>
    <t>из них:</t>
  </si>
  <si>
    <t>оплата труда и начисления на выплаты по оплате труда</t>
  </si>
  <si>
    <t>социальные и иные выплаты населению, всего</t>
  </si>
  <si>
    <t>уплату налогов, сборов и иных платежей, всего</t>
  </si>
  <si>
    <t>безвозмездные</t>
  </si>
  <si>
    <t>перечисления</t>
  </si>
  <si>
    <t>организациям</t>
  </si>
  <si>
    <t>прочие расходы (кроме расходов на закупку товаров, работ, услуг)</t>
  </si>
  <si>
    <t>расходы на закупку товаров, работ, услуг, всего</t>
  </si>
  <si>
    <t>Поступление финансовых активов, всего:</t>
  </si>
  <si>
    <t>увеличение остатков средств</t>
  </si>
  <si>
    <t>прочие поступления</t>
  </si>
  <si>
    <t>Выбытие финансовых активов, всего</t>
  </si>
  <si>
    <t>Из них:</t>
  </si>
  <si>
    <t>уменьшение остатков средств</t>
  </si>
  <si>
    <t>прочие выбытия</t>
  </si>
  <si>
    <t>Остаток средств на начало года</t>
  </si>
  <si>
    <t>Остаток средств на конец года</t>
  </si>
  <si>
    <t>Таблица 1</t>
  </si>
  <si>
    <t>N п/п</t>
  </si>
  <si>
    <t>Сумма, тыс. руб.</t>
  </si>
  <si>
    <t>Нефинансовые активы, всего:</t>
  </si>
  <si>
    <t>недвижимое имущество, всего:</t>
  </si>
  <si>
    <t>остаточная стоимость</t>
  </si>
  <si>
    <t>особо ценное движимое имущество, всего:</t>
  </si>
  <si>
    <t>Финансовые активы, всего:</t>
  </si>
  <si>
    <t>денежные средства учреждения, всего</t>
  </si>
  <si>
    <t>денежные средства учреждения на счетах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</si>
  <si>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</si>
  <si>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</si>
  <si>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доходам</t>
  </si>
  <si>
    <t>дебиторская задолженность по расходам</t>
  </si>
  <si>
    <t>Обязательства, всего:</t>
  </si>
  <si>
    <t>долговые обязательства</t>
  </si>
  <si>
    <t>кредиторская задолженность:</t>
  </si>
  <si>
    <t>просроченная кредиторская задолженность</t>
  </si>
  <si>
    <t xml:space="preserve">                          </t>
  </si>
  <si>
    <t>(последнюю отчетную дату)</t>
  </si>
  <si>
    <t>Показатели финансового состояния учреждения (подразделения)</t>
  </si>
  <si>
    <t>Таблица 2</t>
  </si>
  <si>
    <t>Показатели выплат по расходам</t>
  </si>
  <si>
    <t>на закупку товаров, работ, услуг учреждения (подразделения)</t>
  </si>
  <si>
    <t>Год начала закупки</t>
  </si>
  <si>
    <t>всего на закупки</t>
  </si>
  <si>
    <t>в соответствии с Федеральным законом от 5 апреля 2013 г. N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</si>
  <si>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 г. N 223-ФЗ "О закупках товаров, работ, услуг отдельными видами юридических лиц"</t>
  </si>
  <si>
    <t>Таблица 2.1</t>
  </si>
  <si>
    <t>Выплаты по расходам на закупку товаров, работ, услуг всего:</t>
  </si>
  <si>
    <t>в том числе: на оплату контрактов заключенных до начала очередного финансового года:</t>
  </si>
  <si>
    <t>на закупку товаров работ, услуг по году начала закупки:</t>
  </si>
  <si>
    <t>Таблица 3</t>
  </si>
  <si>
    <t>Сумма (руб., с точностью до двух знаков после запятой - 0,00)</t>
  </si>
  <si>
    <t>Поступление</t>
  </si>
  <si>
    <t>Выбытие</t>
  </si>
  <si>
    <t>Сведения о средствах, поступающих</t>
  </si>
  <si>
    <t>во временное распоряжение учреждения (подразделения)</t>
  </si>
  <si>
    <t>(очередной финансовый год)</t>
  </si>
  <si>
    <t>Таблица 4</t>
  </si>
  <si>
    <t>Справочная информация</t>
  </si>
  <si>
    <t>Сумма (тыс. руб.)</t>
  </si>
  <si>
    <t>Объем публичных обязательств, всего: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</si>
  <si>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</si>
  <si>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</si>
  <si>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>Сумма выплат по расходам на закупку товаров, работ и услуг, руб. (с точностью до двух знаков после запятой - 0,00)</t>
  </si>
  <si>
    <t>на 01 января 2017 г.</t>
  </si>
  <si>
    <t>(1-ый год планового периода)</t>
  </si>
  <si>
    <t>(2-ой год планового периода)</t>
  </si>
  <si>
    <t xml:space="preserve">Руководитель государственного бюджетного учреждения </t>
  </si>
  <si>
    <t>(подпись)  (расшифровка подписи)</t>
  </si>
  <si>
    <t>Главный бухгалтер государственного учреждения</t>
  </si>
  <si>
    <t>Исполнитель</t>
  </si>
  <si>
    <t>010</t>
  </si>
  <si>
    <t>020</t>
  </si>
  <si>
    <t>030</t>
  </si>
  <si>
    <t>040</t>
  </si>
  <si>
    <t>УТВЕРЖДАЮ</t>
  </si>
  <si>
    <t>Заместитель главы администрации</t>
  </si>
  <si>
    <t>(наименование должности лица, утверждающего документ)</t>
  </si>
  <si>
    <t>И.М. Лобанов</t>
  </si>
  <si>
    <t>(подпись)</t>
  </si>
  <si>
    <t>(расшифровка подписи)</t>
  </si>
  <si>
    <t>"_________"</t>
  </si>
  <si>
    <t>_________________________</t>
  </si>
  <si>
    <t>КОДЫ</t>
  </si>
  <si>
    <t>Форма по КФД</t>
  </si>
  <si>
    <t>Дата</t>
  </si>
  <si>
    <t>по ОКПО</t>
  </si>
  <si>
    <t>Единица измерения: руб.</t>
  </si>
  <si>
    <t>по ОКЕИ</t>
  </si>
  <si>
    <t>Администрация Адмиралтейского района Санкт-Петербурга</t>
  </si>
  <si>
    <t>000</t>
  </si>
  <si>
    <t>180</t>
  </si>
  <si>
    <t>110</t>
  </si>
  <si>
    <t>320</t>
  </si>
  <si>
    <t>850</t>
  </si>
  <si>
    <t>безвозмездные перечисления организациям</t>
  </si>
  <si>
    <t>244</t>
  </si>
  <si>
    <t>400</t>
  </si>
  <si>
    <t>Сведения о деятельности государственного бюджетного учреждения</t>
  </si>
  <si>
    <t>Цели деятельности государственного бюджетного учреждения (подразделения):</t>
  </si>
  <si>
    <t>Виды деятельности государственного бюджетного учреждения (подразделения):</t>
  </si>
  <si>
    <t>Перечень услуг (работ), осуществляемых на платной основе:</t>
  </si>
  <si>
    <t>на 01.01.2017 г.</t>
  </si>
  <si>
    <t>на 2017 г. очередной финансовый год</t>
  </si>
  <si>
    <t>на 2018 г. 1-ый год планового периода</t>
  </si>
  <si>
    <t>на 2019 г. 2-ой год планового периода</t>
  </si>
  <si>
    <t>с</t>
  </si>
  <si>
    <t>на 2018 г.</t>
  </si>
  <si>
    <t>на 2019 г.</t>
  </si>
  <si>
    <t>на 01.01.2017</t>
  </si>
  <si>
    <t>20_____г.</t>
  </si>
  <si>
    <t>на          2017     год</t>
  </si>
  <si>
    <t>"______"_________________________20_______г.</t>
  </si>
  <si>
    <t xml:space="preserve">Наименование государственного </t>
  </si>
  <si>
    <t>бюджетного учреждения</t>
  </si>
  <si>
    <t>ИНН/КПП</t>
  </si>
  <si>
    <t>Наименование органа,</t>
  </si>
  <si>
    <t>осуществляющего функции и</t>
  </si>
  <si>
    <t>полномочия учредителя</t>
  </si>
  <si>
    <t>Адрес фактического</t>
  </si>
  <si>
    <t>местонахождения</t>
  </si>
  <si>
    <t>государственного бюджетного</t>
  </si>
  <si>
    <t xml:space="preserve">учреждения </t>
  </si>
  <si>
    <t>1.</t>
  </si>
  <si>
    <t>2.</t>
  </si>
  <si>
    <t>3.</t>
  </si>
  <si>
    <t>Государственное бюджетное учреждение дополнительного образования Дворец творчества "У Вознесенского моста" Адмиралтейского района Санкт-Петербурга</t>
  </si>
  <si>
    <t>7826717605 / 783801001</t>
  </si>
  <si>
    <t>02098245</t>
  </si>
  <si>
    <t>190031, Санкт Петербург, улица Гражданская , дом 26, лит. А</t>
  </si>
  <si>
    <t>Организация и осуществление учебно-воспитательной работы с целью стимулирования творчества детей и подростков. Углубление знаний и развитие творческого мышления, трудовых навыков и предпрофессиональной ориентации подростков.</t>
  </si>
  <si>
    <t xml:space="preserve">методическая, организационно-массовая, танцевальная, театральная, музыкальная, инстументальная, ИЗО и ПТ, эколого-биологическая, спорт и туризм, техника и информатика, социально-педагогическая.  </t>
  </si>
  <si>
    <t>индивидуальное обучение по направлениям: сольное пение, флейта, гитара, фортепьяно, бальные танцы, дошкольное образование.</t>
  </si>
  <si>
    <t>И.Л. Ленгоф</t>
  </si>
  <si>
    <t>Э.А. Музиль</t>
  </si>
  <si>
    <t xml:space="preserve">тел. 315-01-04  </t>
  </si>
  <si>
    <t>План финансово-хозяйственной деятельности №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</si>
</sst>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0.0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0"/>
      <color indexed="8"/>
      <name val="Times New Roman"/>
      <family val="1"/>
      <charset val="204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b/>
      <sz val="11"/>
      <color indexed="8"/>
      <name val="Times New Roman"/>
      <family val="1"/>
      <charset val="204"/>
    </font>
    <font>
      <sz val="11"/>
      <name val="Arial Cyr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8" fillId="0" borderId="0"/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5" fillId="0" borderId="0">
      <protection locked="0"/>
    </xf>
    <xf numFmtId="0" fontId="15" fillId="0" borderId="0">
      <protection locked="0"/>
    </xf>
    <xf numFmtId="0" fontId="14" fillId="0" borderId="7">
      <protection locked="0"/>
    </xf>
    <xf numFmtId="0" fontId="14" fillId="0" borderId="0">
      <protection locked="0"/>
    </xf>
    <xf numFmtId="0" fontId="14" fillId="0" borderId="7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5" fillId="0" borderId="0">
      <protection locked="0"/>
    </xf>
    <xf numFmtId="0" fontId="15" fillId="0" borderId="0">
      <protection locked="0"/>
    </xf>
    <xf numFmtId="0" fontId="14" fillId="0" borderId="0">
      <protection locked="0"/>
    </xf>
    <xf numFmtId="43" fontId="8" fillId="0" borderId="0" applyFont="0" applyFill="0" applyBorder="0" applyAlignment="0" applyProtection="0"/>
  </cellStyleXfs>
  <cellXfs count="11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justify"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/>
    <xf numFmtId="0" fontId="5" fillId="0" borderId="1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 wrapText="1" indent="2"/>
    </xf>
    <xf numFmtId="0" fontId="1" fillId="0" borderId="2" xfId="0" applyFont="1" applyBorder="1" applyAlignment="1">
      <alignment horizontal="left" vertical="top" wrapText="1" indent="4"/>
    </xf>
    <xf numFmtId="0" fontId="1" fillId="0" borderId="3" xfId="0" applyFont="1" applyBorder="1" applyAlignment="1">
      <alignment horizontal="left" vertical="top" wrapText="1" indent="4"/>
    </xf>
    <xf numFmtId="0" fontId="1" fillId="0" borderId="4" xfId="0" applyFont="1" applyBorder="1" applyAlignment="1">
      <alignment horizontal="left" vertical="top" wrapText="1" indent="3"/>
    </xf>
    <xf numFmtId="0" fontId="1" fillId="0" borderId="0" xfId="0" applyFont="1" applyBorder="1" applyAlignment="1">
      <alignment horizontal="left" vertical="top" wrapText="1" indent="4"/>
    </xf>
    <xf numFmtId="0" fontId="1" fillId="0" borderId="4" xfId="0" applyFont="1" applyBorder="1" applyAlignment="1">
      <alignment vertical="top" wrapText="1"/>
    </xf>
    <xf numFmtId="0" fontId="1" fillId="0" borderId="2" xfId="0" applyFont="1" applyBorder="1" applyAlignment="1">
      <alignment horizontal="left" vertical="top" wrapText="1" indent="6"/>
    </xf>
    <xf numFmtId="0" fontId="1" fillId="0" borderId="3" xfId="0" applyFont="1" applyBorder="1" applyAlignment="1">
      <alignment horizontal="left" vertical="top" wrapText="1" indent="6"/>
    </xf>
    <xf numFmtId="0" fontId="1" fillId="0" borderId="0" xfId="0" applyFont="1" applyBorder="1" applyAlignment="1">
      <alignment vertical="top" wrapText="1"/>
    </xf>
    <xf numFmtId="0" fontId="1" fillId="0" borderId="4" xfId="0" applyFont="1" applyBorder="1" applyAlignment="1">
      <alignment horizontal="left" vertical="top" wrapText="1" indent="6"/>
    </xf>
    <xf numFmtId="0" fontId="1" fillId="0" borderId="4" xfId="0" applyFont="1" applyBorder="1" applyAlignment="1">
      <alignment horizontal="left" vertical="top" wrapText="1" indent="2"/>
    </xf>
    <xf numFmtId="0" fontId="1" fillId="0" borderId="2" xfId="0" applyFont="1" applyBorder="1" applyAlignment="1">
      <alignment horizontal="left" vertical="top" wrapText="1" indent="2"/>
    </xf>
    <xf numFmtId="0" fontId="1" fillId="0" borderId="3" xfId="0" applyFont="1" applyBorder="1" applyAlignment="1">
      <alignment horizontal="left" vertical="top" wrapText="1" indent="2"/>
    </xf>
    <xf numFmtId="0" fontId="4" fillId="0" borderId="1" xfId="1" applyFont="1" applyBorder="1" applyAlignment="1" applyProtection="1">
      <alignment vertical="top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justify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justify" vertical="top" wrapText="1"/>
    </xf>
    <xf numFmtId="0" fontId="1" fillId="0" borderId="1" xfId="0" applyFont="1" applyBorder="1" applyAlignment="1">
      <alignment horizontal="left" vertical="top" wrapText="1" indent="2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horizontal="left" vertical="top" wrapText="1" indent="4"/>
    </xf>
    <xf numFmtId="0" fontId="4" fillId="0" borderId="1" xfId="0" applyFont="1" applyBorder="1" applyAlignment="1">
      <alignment vertical="top" wrapText="1"/>
    </xf>
    <xf numFmtId="0" fontId="7" fillId="0" borderId="0" xfId="2" applyFont="1" applyFill="1" applyAlignment="1">
      <alignment vertical="center" wrapText="1"/>
    </xf>
    <xf numFmtId="0" fontId="7" fillId="0" borderId="5" xfId="2" applyFont="1" applyFill="1" applyBorder="1" applyAlignment="1">
      <alignment vertical="center"/>
    </xf>
    <xf numFmtId="0" fontId="7" fillId="0" borderId="0" xfId="2" applyFont="1" applyFill="1" applyAlignment="1">
      <alignment vertical="center"/>
    </xf>
    <xf numFmtId="0" fontId="7" fillId="0" borderId="0" xfId="2" applyFont="1" applyAlignment="1">
      <alignment vertical="center"/>
    </xf>
    <xf numFmtId="0" fontId="7" fillId="0" borderId="0" xfId="2" applyFont="1" applyFill="1" applyBorder="1" applyAlignment="1">
      <alignment vertical="center" wrapText="1"/>
    </xf>
    <xf numFmtId="49" fontId="1" fillId="0" borderId="1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vertical="top" wrapText="1"/>
    </xf>
    <xf numFmtId="0" fontId="9" fillId="0" borderId="0" xfId="3" applyFont="1" applyFill="1"/>
    <xf numFmtId="0" fontId="10" fillId="0" borderId="0" xfId="3" applyFont="1" applyFill="1"/>
    <xf numFmtId="0" fontId="11" fillId="0" borderId="0" xfId="3" applyFont="1" applyAlignment="1">
      <alignment horizontal="right"/>
    </xf>
    <xf numFmtId="0" fontId="12" fillId="0" borderId="0" xfId="3" applyFont="1"/>
    <xf numFmtId="164" fontId="11" fillId="0" borderId="0" xfId="3" applyNumberFormat="1" applyFont="1"/>
    <xf numFmtId="0" fontId="13" fillId="0" borderId="0" xfId="3" applyFont="1" applyFill="1" applyAlignment="1">
      <alignment horizontal="right"/>
    </xf>
    <xf numFmtId="0" fontId="12" fillId="0" borderId="0" xfId="3" applyFont="1" applyAlignment="1">
      <alignment horizontal="center" vertical="center"/>
    </xf>
    <xf numFmtId="0" fontId="12" fillId="0" borderId="0" xfId="3" applyFont="1" applyAlignment="1">
      <alignment horizontal="right"/>
    </xf>
    <xf numFmtId="164" fontId="11" fillId="0" borderId="0" xfId="3" applyNumberFormat="1" applyFont="1" applyFill="1" applyBorder="1" applyAlignment="1" applyProtection="1">
      <alignment horizontal="left" vertical="center"/>
      <protection locked="0"/>
    </xf>
    <xf numFmtId="0" fontId="12" fillId="0" borderId="0" xfId="3" applyFont="1" applyAlignment="1">
      <alignment vertical="center"/>
    </xf>
    <xf numFmtId="0" fontId="11" fillId="0" borderId="0" xfId="3" applyFont="1" applyFill="1"/>
    <xf numFmtId="0" fontId="11" fillId="0" borderId="0" xfId="3" applyFont="1"/>
    <xf numFmtId="0" fontId="12" fillId="0" borderId="0" xfId="3" applyFont="1" applyFill="1"/>
    <xf numFmtId="49" fontId="1" fillId="0" borderId="1" xfId="0" applyNumberFormat="1" applyFont="1" applyBorder="1" applyAlignment="1">
      <alignment horizontal="center" wrapText="1"/>
    </xf>
    <xf numFmtId="49" fontId="4" fillId="0" borderId="1" xfId="0" applyNumberFormat="1" applyFont="1" applyBorder="1" applyAlignment="1">
      <alignment horizontal="center" wrapText="1"/>
    </xf>
    <xf numFmtId="0" fontId="1" fillId="0" borderId="8" xfId="0" applyFont="1" applyBorder="1" applyAlignment="1">
      <alignment horizontal="left" vertical="top" wrapText="1"/>
    </xf>
    <xf numFmtId="0" fontId="11" fillId="0" borderId="0" xfId="3" applyFont="1" applyAlignment="1">
      <alignment vertical="center"/>
    </xf>
    <xf numFmtId="4" fontId="1" fillId="0" borderId="1" xfId="0" applyNumberFormat="1" applyFont="1" applyBorder="1" applyAlignment="1">
      <alignment horizontal="center" wrapText="1"/>
    </xf>
    <xf numFmtId="4" fontId="1" fillId="0" borderId="1" xfId="0" applyNumberFormat="1" applyFont="1" applyBorder="1" applyAlignment="1">
      <alignment horizontal="center" vertical="top" wrapText="1"/>
    </xf>
    <xf numFmtId="4" fontId="1" fillId="0" borderId="0" xfId="0" applyNumberFormat="1" applyFont="1" applyAlignment="1">
      <alignment horizontal="center"/>
    </xf>
    <xf numFmtId="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 vertical="top" wrapText="1"/>
    </xf>
    <xf numFmtId="0" fontId="7" fillId="0" borderId="5" xfId="2" applyFont="1" applyFill="1" applyBorder="1" applyAlignment="1">
      <alignment horizontal="center" vertical="center" wrapText="1"/>
    </xf>
    <xf numFmtId="0" fontId="7" fillId="0" borderId="5" xfId="2" applyFont="1" applyFill="1" applyBorder="1" applyAlignment="1">
      <alignment horizontal="center" vertical="center"/>
    </xf>
    <xf numFmtId="0" fontId="12" fillId="0" borderId="0" xfId="3" applyFont="1" applyFill="1" applyAlignment="1">
      <alignment horizontal="left"/>
    </xf>
    <xf numFmtId="4" fontId="1" fillId="0" borderId="1" xfId="0" applyNumberFormat="1" applyFont="1" applyBorder="1" applyAlignment="1">
      <alignment horizontal="center" wrapText="1"/>
    </xf>
    <xf numFmtId="0" fontId="4" fillId="0" borderId="0" xfId="3" applyFont="1" applyFill="1"/>
    <xf numFmtId="0" fontId="4" fillId="0" borderId="0" xfId="3" applyFont="1" applyFill="1" applyAlignment="1">
      <alignment vertical="center" wrapText="1"/>
    </xf>
    <xf numFmtId="4" fontId="1" fillId="0" borderId="1" xfId="0" applyNumberFormat="1" applyFont="1" applyBorder="1" applyAlignment="1">
      <alignment horizontal="center" wrapText="1"/>
    </xf>
    <xf numFmtId="0" fontId="17" fillId="0" borderId="0" xfId="3" applyFont="1" applyAlignment="1"/>
    <xf numFmtId="0" fontId="12" fillId="0" borderId="1" xfId="3" applyFont="1" applyBorder="1"/>
    <xf numFmtId="0" fontId="11" fillId="0" borderId="0" xfId="3" applyFont="1" applyAlignment="1">
      <alignment horizontal="center"/>
    </xf>
    <xf numFmtId="0" fontId="16" fillId="0" borderId="0" xfId="3" applyFont="1" applyFill="1" applyAlignment="1">
      <alignment horizontal="center"/>
    </xf>
    <xf numFmtId="0" fontId="9" fillId="0" borderId="0" xfId="3" applyFont="1" applyFill="1" applyAlignment="1">
      <alignment horizontal="center" vertical="center" wrapText="1"/>
    </xf>
    <xf numFmtId="164" fontId="11" fillId="0" borderId="0" xfId="3" applyNumberFormat="1" applyFont="1" applyFill="1" applyBorder="1" applyAlignment="1" applyProtection="1">
      <alignment horizontal="center" vertical="center"/>
      <protection locked="0"/>
    </xf>
    <xf numFmtId="0" fontId="12" fillId="0" borderId="5" xfId="3" applyFont="1" applyBorder="1" applyAlignment="1">
      <alignment horizontal="center"/>
    </xf>
    <xf numFmtId="0" fontId="12" fillId="0" borderId="4" xfId="3" applyFont="1" applyBorder="1" applyAlignment="1">
      <alignment horizontal="center"/>
    </xf>
    <xf numFmtId="0" fontId="12" fillId="0" borderId="6" xfId="3" applyFont="1" applyBorder="1" applyAlignment="1">
      <alignment horizontal="center"/>
    </xf>
    <xf numFmtId="0" fontId="4" fillId="0" borderId="0" xfId="3" applyFont="1" applyFill="1" applyAlignment="1">
      <alignment vertical="center" wrapText="1"/>
    </xf>
    <xf numFmtId="0" fontId="17" fillId="0" borderId="0" xfId="3" applyFont="1" applyAlignment="1">
      <alignment vertical="center" wrapText="1"/>
    </xf>
    <xf numFmtId="49" fontId="12" fillId="0" borderId="4" xfId="3" applyNumberFormat="1" applyFont="1" applyBorder="1" applyAlignment="1">
      <alignment horizontal="center"/>
    </xf>
    <xf numFmtId="49" fontId="12" fillId="0" borderId="6" xfId="3" applyNumberFormat="1" applyFont="1" applyBorder="1" applyAlignment="1">
      <alignment horizontal="center"/>
    </xf>
    <xf numFmtId="0" fontId="18" fillId="0" borderId="0" xfId="3" applyFont="1" applyFill="1" applyAlignment="1">
      <alignment horizontal="center" vertical="center"/>
    </xf>
    <xf numFmtId="0" fontId="12" fillId="0" borderId="0" xfId="0" applyFont="1" applyFill="1" applyAlignment="1">
      <alignment vertical="top" wrapText="1"/>
    </xf>
    <xf numFmtId="0" fontId="0" fillId="0" borderId="0" xfId="0" applyAlignment="1">
      <alignment vertical="top" wrapText="1"/>
    </xf>
    <xf numFmtId="0" fontId="1" fillId="0" borderId="1" xfId="0" applyFont="1" applyBorder="1" applyAlignment="1">
      <alignment vertical="top" wrapText="1"/>
    </xf>
    <xf numFmtId="2" fontId="1" fillId="0" borderId="1" xfId="0" applyNumberFormat="1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4" fillId="0" borderId="1" xfId="1" applyFont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4" fontId="1" fillId="0" borderId="8" xfId="0" applyNumberFormat="1" applyFont="1" applyBorder="1" applyAlignment="1">
      <alignment horizontal="center" wrapText="1"/>
    </xf>
    <xf numFmtId="4" fontId="1" fillId="0" borderId="9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49" fontId="4" fillId="0" borderId="1" xfId="0" applyNumberFormat="1" applyFont="1" applyBorder="1" applyAlignment="1">
      <alignment horizontal="center" wrapText="1"/>
    </xf>
    <xf numFmtId="4" fontId="1" fillId="0" borderId="1" xfId="0" applyNumberFormat="1" applyFont="1" applyBorder="1" applyAlignment="1">
      <alignment horizontal="center" wrapText="1"/>
    </xf>
  </cellXfs>
  <cellStyles count="19">
    <cellStyle name="”ќђќ‘ћ‚›‰" xfId="4"/>
    <cellStyle name="”љ‘ђћ‚ђќќ›‰" xfId="5"/>
    <cellStyle name="„…ќ…†ќ›‰" xfId="6"/>
    <cellStyle name="‡ђѓћ‹ћ‚ћљ1" xfId="7"/>
    <cellStyle name="‡ђѓћ‹ћ‚ћљ2" xfId="8"/>
    <cellStyle name="’ћѓћ‚›‰" xfId="9"/>
    <cellStyle name="" xfId="10"/>
    <cellStyle name="" xfId="11"/>
    <cellStyle name="" xfId="12"/>
    <cellStyle name="" xfId="13"/>
    <cellStyle name="" xfId="14"/>
    <cellStyle name="1" xfId="15"/>
    <cellStyle name="2" xfId="16"/>
    <cellStyle name="Гиперссылка" xfId="1" builtinId="8"/>
    <cellStyle name="Обычный" xfId="0" builtinId="0"/>
    <cellStyle name="Обычный 2" xfId="3"/>
    <cellStyle name="Обычный_ПФХД" xfId="2"/>
    <cellStyle name="Финансовый 2" xfId="18"/>
    <cellStyle name="Џђћ–…ќ’ќ›‰" xfId="1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consultantplus://offline/ref=3490FD570E91FC12FD1CCA26F62BA4B86B073C07F47B8E8B1CE39AA981C8BAA9EAE7AEB439F1t3S3G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consultantplus://offline/ref=3490FD570E91FC12FD1CCA26F62BA4B86B073C07F47B8E8B1CE39AA981C8BAA9EAE7AEB439F1t3S3G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consultantplus://offline/ref=3490FD570E91FC12FD1CCA26F62BA4B86B073C07F47B8E8B1CE39AA981C8BAA9EAE7AEB439F1t3S3G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hyperlink" Target="consultantplus://offline/ref=0149ED6A5C1016DB6AC3B876D1094BEC5E093AEB55EAB481A8AB852A3F49c9G" TargetMode="External"/><Relationship Id="rId1" Type="http://schemas.openxmlformats.org/officeDocument/2006/relationships/hyperlink" Target="consultantplus://offline/ref=0149ED6A5C1016DB6AC3B876D1094BEC5E083BE957E2B481A8AB852A3F49c9G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consultantplus://offline/ref=E9FA36E6EE958197B4D8A54882C80CF00328A8EA6E19936DF3BC07DE79aEiD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4"/>
  </sheetPr>
  <dimension ref="A2:I128"/>
  <sheetViews>
    <sheetView topLeftCell="A4" zoomScaleNormal="100" workbookViewId="0">
      <selection activeCell="J16" sqref="J16"/>
    </sheetView>
  </sheetViews>
  <sheetFormatPr defaultRowHeight="12.75" x14ac:dyDescent="0.2"/>
  <cols>
    <col min="1" max="1" width="4.42578125" style="56" customWidth="1"/>
    <col min="2" max="2" width="32.5703125" style="56" customWidth="1"/>
    <col min="3" max="3" width="9" style="56" customWidth="1"/>
    <col min="4" max="4" width="8.7109375" style="56" customWidth="1"/>
    <col min="5" max="5" width="10.7109375" style="56" customWidth="1"/>
    <col min="6" max="6" width="14" style="59" customWidth="1"/>
    <col min="7" max="7" width="13.7109375" style="59" customWidth="1"/>
    <col min="8" max="256" width="9.140625" style="59"/>
    <col min="257" max="257" width="4.42578125" style="59" customWidth="1"/>
    <col min="258" max="258" width="32.5703125" style="59" customWidth="1"/>
    <col min="259" max="259" width="9" style="59" customWidth="1"/>
    <col min="260" max="260" width="8.7109375" style="59" customWidth="1"/>
    <col min="261" max="261" width="10.7109375" style="59" customWidth="1"/>
    <col min="262" max="262" width="14" style="59" customWidth="1"/>
    <col min="263" max="263" width="13.7109375" style="59" customWidth="1"/>
    <col min="264" max="512" width="9.140625" style="59"/>
    <col min="513" max="513" width="4.42578125" style="59" customWidth="1"/>
    <col min="514" max="514" width="32.5703125" style="59" customWidth="1"/>
    <col min="515" max="515" width="9" style="59" customWidth="1"/>
    <col min="516" max="516" width="8.7109375" style="59" customWidth="1"/>
    <col min="517" max="517" width="10.7109375" style="59" customWidth="1"/>
    <col min="518" max="518" width="14" style="59" customWidth="1"/>
    <col min="519" max="519" width="13.7109375" style="59" customWidth="1"/>
    <col min="520" max="768" width="9.140625" style="59"/>
    <col min="769" max="769" width="4.42578125" style="59" customWidth="1"/>
    <col min="770" max="770" width="32.5703125" style="59" customWidth="1"/>
    <col min="771" max="771" width="9" style="59" customWidth="1"/>
    <col min="772" max="772" width="8.7109375" style="59" customWidth="1"/>
    <col min="773" max="773" width="10.7109375" style="59" customWidth="1"/>
    <col min="774" max="774" width="14" style="59" customWidth="1"/>
    <col min="775" max="775" width="13.7109375" style="59" customWidth="1"/>
    <col min="776" max="1024" width="9.140625" style="59"/>
    <col min="1025" max="1025" width="4.42578125" style="59" customWidth="1"/>
    <col min="1026" max="1026" width="32.5703125" style="59" customWidth="1"/>
    <col min="1027" max="1027" width="9" style="59" customWidth="1"/>
    <col min="1028" max="1028" width="8.7109375" style="59" customWidth="1"/>
    <col min="1029" max="1029" width="10.7109375" style="59" customWidth="1"/>
    <col min="1030" max="1030" width="14" style="59" customWidth="1"/>
    <col min="1031" max="1031" width="13.7109375" style="59" customWidth="1"/>
    <col min="1032" max="1280" width="9.140625" style="59"/>
    <col min="1281" max="1281" width="4.42578125" style="59" customWidth="1"/>
    <col min="1282" max="1282" width="32.5703125" style="59" customWidth="1"/>
    <col min="1283" max="1283" width="9" style="59" customWidth="1"/>
    <col min="1284" max="1284" width="8.7109375" style="59" customWidth="1"/>
    <col min="1285" max="1285" width="10.7109375" style="59" customWidth="1"/>
    <col min="1286" max="1286" width="14" style="59" customWidth="1"/>
    <col min="1287" max="1287" width="13.7109375" style="59" customWidth="1"/>
    <col min="1288" max="1536" width="9.140625" style="59"/>
    <col min="1537" max="1537" width="4.42578125" style="59" customWidth="1"/>
    <col min="1538" max="1538" width="32.5703125" style="59" customWidth="1"/>
    <col min="1539" max="1539" width="9" style="59" customWidth="1"/>
    <col min="1540" max="1540" width="8.7109375" style="59" customWidth="1"/>
    <col min="1541" max="1541" width="10.7109375" style="59" customWidth="1"/>
    <col min="1542" max="1542" width="14" style="59" customWidth="1"/>
    <col min="1543" max="1543" width="13.7109375" style="59" customWidth="1"/>
    <col min="1544" max="1792" width="9.140625" style="59"/>
    <col min="1793" max="1793" width="4.42578125" style="59" customWidth="1"/>
    <col min="1794" max="1794" width="32.5703125" style="59" customWidth="1"/>
    <col min="1795" max="1795" width="9" style="59" customWidth="1"/>
    <col min="1796" max="1796" width="8.7109375" style="59" customWidth="1"/>
    <col min="1797" max="1797" width="10.7109375" style="59" customWidth="1"/>
    <col min="1798" max="1798" width="14" style="59" customWidth="1"/>
    <col min="1799" max="1799" width="13.7109375" style="59" customWidth="1"/>
    <col min="1800" max="2048" width="9.140625" style="59"/>
    <col min="2049" max="2049" width="4.42578125" style="59" customWidth="1"/>
    <col min="2050" max="2050" width="32.5703125" style="59" customWidth="1"/>
    <col min="2051" max="2051" width="9" style="59" customWidth="1"/>
    <col min="2052" max="2052" width="8.7109375" style="59" customWidth="1"/>
    <col min="2053" max="2053" width="10.7109375" style="59" customWidth="1"/>
    <col min="2054" max="2054" width="14" style="59" customWidth="1"/>
    <col min="2055" max="2055" width="13.7109375" style="59" customWidth="1"/>
    <col min="2056" max="2304" width="9.140625" style="59"/>
    <col min="2305" max="2305" width="4.42578125" style="59" customWidth="1"/>
    <col min="2306" max="2306" width="32.5703125" style="59" customWidth="1"/>
    <col min="2307" max="2307" width="9" style="59" customWidth="1"/>
    <col min="2308" max="2308" width="8.7109375" style="59" customWidth="1"/>
    <col min="2309" max="2309" width="10.7109375" style="59" customWidth="1"/>
    <col min="2310" max="2310" width="14" style="59" customWidth="1"/>
    <col min="2311" max="2311" width="13.7109375" style="59" customWidth="1"/>
    <col min="2312" max="2560" width="9.140625" style="59"/>
    <col min="2561" max="2561" width="4.42578125" style="59" customWidth="1"/>
    <col min="2562" max="2562" width="32.5703125" style="59" customWidth="1"/>
    <col min="2563" max="2563" width="9" style="59" customWidth="1"/>
    <col min="2564" max="2564" width="8.7109375" style="59" customWidth="1"/>
    <col min="2565" max="2565" width="10.7109375" style="59" customWidth="1"/>
    <col min="2566" max="2566" width="14" style="59" customWidth="1"/>
    <col min="2567" max="2567" width="13.7109375" style="59" customWidth="1"/>
    <col min="2568" max="2816" width="9.140625" style="59"/>
    <col min="2817" max="2817" width="4.42578125" style="59" customWidth="1"/>
    <col min="2818" max="2818" width="32.5703125" style="59" customWidth="1"/>
    <col min="2819" max="2819" width="9" style="59" customWidth="1"/>
    <col min="2820" max="2820" width="8.7109375" style="59" customWidth="1"/>
    <col min="2821" max="2821" width="10.7109375" style="59" customWidth="1"/>
    <col min="2822" max="2822" width="14" style="59" customWidth="1"/>
    <col min="2823" max="2823" width="13.7109375" style="59" customWidth="1"/>
    <col min="2824" max="3072" width="9.140625" style="59"/>
    <col min="3073" max="3073" width="4.42578125" style="59" customWidth="1"/>
    <col min="3074" max="3074" width="32.5703125" style="59" customWidth="1"/>
    <col min="3075" max="3075" width="9" style="59" customWidth="1"/>
    <col min="3076" max="3076" width="8.7109375" style="59" customWidth="1"/>
    <col min="3077" max="3077" width="10.7109375" style="59" customWidth="1"/>
    <col min="3078" max="3078" width="14" style="59" customWidth="1"/>
    <col min="3079" max="3079" width="13.7109375" style="59" customWidth="1"/>
    <col min="3080" max="3328" width="9.140625" style="59"/>
    <col min="3329" max="3329" width="4.42578125" style="59" customWidth="1"/>
    <col min="3330" max="3330" width="32.5703125" style="59" customWidth="1"/>
    <col min="3331" max="3331" width="9" style="59" customWidth="1"/>
    <col min="3332" max="3332" width="8.7109375" style="59" customWidth="1"/>
    <col min="3333" max="3333" width="10.7109375" style="59" customWidth="1"/>
    <col min="3334" max="3334" width="14" style="59" customWidth="1"/>
    <col min="3335" max="3335" width="13.7109375" style="59" customWidth="1"/>
    <col min="3336" max="3584" width="9.140625" style="59"/>
    <col min="3585" max="3585" width="4.42578125" style="59" customWidth="1"/>
    <col min="3586" max="3586" width="32.5703125" style="59" customWidth="1"/>
    <col min="3587" max="3587" width="9" style="59" customWidth="1"/>
    <col min="3588" max="3588" width="8.7109375" style="59" customWidth="1"/>
    <col min="3589" max="3589" width="10.7109375" style="59" customWidth="1"/>
    <col min="3590" max="3590" width="14" style="59" customWidth="1"/>
    <col min="3591" max="3591" width="13.7109375" style="59" customWidth="1"/>
    <col min="3592" max="3840" width="9.140625" style="59"/>
    <col min="3841" max="3841" width="4.42578125" style="59" customWidth="1"/>
    <col min="3842" max="3842" width="32.5703125" style="59" customWidth="1"/>
    <col min="3843" max="3843" width="9" style="59" customWidth="1"/>
    <col min="3844" max="3844" width="8.7109375" style="59" customWidth="1"/>
    <col min="3845" max="3845" width="10.7109375" style="59" customWidth="1"/>
    <col min="3846" max="3846" width="14" style="59" customWidth="1"/>
    <col min="3847" max="3847" width="13.7109375" style="59" customWidth="1"/>
    <col min="3848" max="4096" width="9.140625" style="59"/>
    <col min="4097" max="4097" width="4.42578125" style="59" customWidth="1"/>
    <col min="4098" max="4098" width="32.5703125" style="59" customWidth="1"/>
    <col min="4099" max="4099" width="9" style="59" customWidth="1"/>
    <col min="4100" max="4100" width="8.7109375" style="59" customWidth="1"/>
    <col min="4101" max="4101" width="10.7109375" style="59" customWidth="1"/>
    <col min="4102" max="4102" width="14" style="59" customWidth="1"/>
    <col min="4103" max="4103" width="13.7109375" style="59" customWidth="1"/>
    <col min="4104" max="4352" width="9.140625" style="59"/>
    <col min="4353" max="4353" width="4.42578125" style="59" customWidth="1"/>
    <col min="4354" max="4354" width="32.5703125" style="59" customWidth="1"/>
    <col min="4355" max="4355" width="9" style="59" customWidth="1"/>
    <col min="4356" max="4356" width="8.7109375" style="59" customWidth="1"/>
    <col min="4357" max="4357" width="10.7109375" style="59" customWidth="1"/>
    <col min="4358" max="4358" width="14" style="59" customWidth="1"/>
    <col min="4359" max="4359" width="13.7109375" style="59" customWidth="1"/>
    <col min="4360" max="4608" width="9.140625" style="59"/>
    <col min="4609" max="4609" width="4.42578125" style="59" customWidth="1"/>
    <col min="4610" max="4610" width="32.5703125" style="59" customWidth="1"/>
    <col min="4611" max="4611" width="9" style="59" customWidth="1"/>
    <col min="4612" max="4612" width="8.7109375" style="59" customWidth="1"/>
    <col min="4613" max="4613" width="10.7109375" style="59" customWidth="1"/>
    <col min="4614" max="4614" width="14" style="59" customWidth="1"/>
    <col min="4615" max="4615" width="13.7109375" style="59" customWidth="1"/>
    <col min="4616" max="4864" width="9.140625" style="59"/>
    <col min="4865" max="4865" width="4.42578125" style="59" customWidth="1"/>
    <col min="4866" max="4866" width="32.5703125" style="59" customWidth="1"/>
    <col min="4867" max="4867" width="9" style="59" customWidth="1"/>
    <col min="4868" max="4868" width="8.7109375" style="59" customWidth="1"/>
    <col min="4869" max="4869" width="10.7109375" style="59" customWidth="1"/>
    <col min="4870" max="4870" width="14" style="59" customWidth="1"/>
    <col min="4871" max="4871" width="13.7109375" style="59" customWidth="1"/>
    <col min="4872" max="5120" width="9.140625" style="59"/>
    <col min="5121" max="5121" width="4.42578125" style="59" customWidth="1"/>
    <col min="5122" max="5122" width="32.5703125" style="59" customWidth="1"/>
    <col min="5123" max="5123" width="9" style="59" customWidth="1"/>
    <col min="5124" max="5124" width="8.7109375" style="59" customWidth="1"/>
    <col min="5125" max="5125" width="10.7109375" style="59" customWidth="1"/>
    <col min="5126" max="5126" width="14" style="59" customWidth="1"/>
    <col min="5127" max="5127" width="13.7109375" style="59" customWidth="1"/>
    <col min="5128" max="5376" width="9.140625" style="59"/>
    <col min="5377" max="5377" width="4.42578125" style="59" customWidth="1"/>
    <col min="5378" max="5378" width="32.5703125" style="59" customWidth="1"/>
    <col min="5379" max="5379" width="9" style="59" customWidth="1"/>
    <col min="5380" max="5380" width="8.7109375" style="59" customWidth="1"/>
    <col min="5381" max="5381" width="10.7109375" style="59" customWidth="1"/>
    <col min="5382" max="5382" width="14" style="59" customWidth="1"/>
    <col min="5383" max="5383" width="13.7109375" style="59" customWidth="1"/>
    <col min="5384" max="5632" width="9.140625" style="59"/>
    <col min="5633" max="5633" width="4.42578125" style="59" customWidth="1"/>
    <col min="5634" max="5634" width="32.5703125" style="59" customWidth="1"/>
    <col min="5635" max="5635" width="9" style="59" customWidth="1"/>
    <col min="5636" max="5636" width="8.7109375" style="59" customWidth="1"/>
    <col min="5637" max="5637" width="10.7109375" style="59" customWidth="1"/>
    <col min="5638" max="5638" width="14" style="59" customWidth="1"/>
    <col min="5639" max="5639" width="13.7109375" style="59" customWidth="1"/>
    <col min="5640" max="5888" width="9.140625" style="59"/>
    <col min="5889" max="5889" width="4.42578125" style="59" customWidth="1"/>
    <col min="5890" max="5890" width="32.5703125" style="59" customWidth="1"/>
    <col min="5891" max="5891" width="9" style="59" customWidth="1"/>
    <col min="5892" max="5892" width="8.7109375" style="59" customWidth="1"/>
    <col min="5893" max="5893" width="10.7109375" style="59" customWidth="1"/>
    <col min="5894" max="5894" width="14" style="59" customWidth="1"/>
    <col min="5895" max="5895" width="13.7109375" style="59" customWidth="1"/>
    <col min="5896" max="6144" width="9.140625" style="59"/>
    <col min="6145" max="6145" width="4.42578125" style="59" customWidth="1"/>
    <col min="6146" max="6146" width="32.5703125" style="59" customWidth="1"/>
    <col min="6147" max="6147" width="9" style="59" customWidth="1"/>
    <col min="6148" max="6148" width="8.7109375" style="59" customWidth="1"/>
    <col min="6149" max="6149" width="10.7109375" style="59" customWidth="1"/>
    <col min="6150" max="6150" width="14" style="59" customWidth="1"/>
    <col min="6151" max="6151" width="13.7109375" style="59" customWidth="1"/>
    <col min="6152" max="6400" width="9.140625" style="59"/>
    <col min="6401" max="6401" width="4.42578125" style="59" customWidth="1"/>
    <col min="6402" max="6402" width="32.5703125" style="59" customWidth="1"/>
    <col min="6403" max="6403" width="9" style="59" customWidth="1"/>
    <col min="6404" max="6404" width="8.7109375" style="59" customWidth="1"/>
    <col min="6405" max="6405" width="10.7109375" style="59" customWidth="1"/>
    <col min="6406" max="6406" width="14" style="59" customWidth="1"/>
    <col min="6407" max="6407" width="13.7109375" style="59" customWidth="1"/>
    <col min="6408" max="6656" width="9.140625" style="59"/>
    <col min="6657" max="6657" width="4.42578125" style="59" customWidth="1"/>
    <col min="6658" max="6658" width="32.5703125" style="59" customWidth="1"/>
    <col min="6659" max="6659" width="9" style="59" customWidth="1"/>
    <col min="6660" max="6660" width="8.7109375" style="59" customWidth="1"/>
    <col min="6661" max="6661" width="10.7109375" style="59" customWidth="1"/>
    <col min="6662" max="6662" width="14" style="59" customWidth="1"/>
    <col min="6663" max="6663" width="13.7109375" style="59" customWidth="1"/>
    <col min="6664" max="6912" width="9.140625" style="59"/>
    <col min="6913" max="6913" width="4.42578125" style="59" customWidth="1"/>
    <col min="6914" max="6914" width="32.5703125" style="59" customWidth="1"/>
    <col min="6915" max="6915" width="9" style="59" customWidth="1"/>
    <col min="6916" max="6916" width="8.7109375" style="59" customWidth="1"/>
    <col min="6917" max="6917" width="10.7109375" style="59" customWidth="1"/>
    <col min="6918" max="6918" width="14" style="59" customWidth="1"/>
    <col min="6919" max="6919" width="13.7109375" style="59" customWidth="1"/>
    <col min="6920" max="7168" width="9.140625" style="59"/>
    <col min="7169" max="7169" width="4.42578125" style="59" customWidth="1"/>
    <col min="7170" max="7170" width="32.5703125" style="59" customWidth="1"/>
    <col min="7171" max="7171" width="9" style="59" customWidth="1"/>
    <col min="7172" max="7172" width="8.7109375" style="59" customWidth="1"/>
    <col min="7173" max="7173" width="10.7109375" style="59" customWidth="1"/>
    <col min="7174" max="7174" width="14" style="59" customWidth="1"/>
    <col min="7175" max="7175" width="13.7109375" style="59" customWidth="1"/>
    <col min="7176" max="7424" width="9.140625" style="59"/>
    <col min="7425" max="7425" width="4.42578125" style="59" customWidth="1"/>
    <col min="7426" max="7426" width="32.5703125" style="59" customWidth="1"/>
    <col min="7427" max="7427" width="9" style="59" customWidth="1"/>
    <col min="7428" max="7428" width="8.7109375" style="59" customWidth="1"/>
    <col min="7429" max="7429" width="10.7109375" style="59" customWidth="1"/>
    <col min="7430" max="7430" width="14" style="59" customWidth="1"/>
    <col min="7431" max="7431" width="13.7109375" style="59" customWidth="1"/>
    <col min="7432" max="7680" width="9.140625" style="59"/>
    <col min="7681" max="7681" width="4.42578125" style="59" customWidth="1"/>
    <col min="7682" max="7682" width="32.5703125" style="59" customWidth="1"/>
    <col min="7683" max="7683" width="9" style="59" customWidth="1"/>
    <col min="7684" max="7684" width="8.7109375" style="59" customWidth="1"/>
    <col min="7685" max="7685" width="10.7109375" style="59" customWidth="1"/>
    <col min="7686" max="7686" width="14" style="59" customWidth="1"/>
    <col min="7687" max="7687" width="13.7109375" style="59" customWidth="1"/>
    <col min="7688" max="7936" width="9.140625" style="59"/>
    <col min="7937" max="7937" width="4.42578125" style="59" customWidth="1"/>
    <col min="7938" max="7938" width="32.5703125" style="59" customWidth="1"/>
    <col min="7939" max="7939" width="9" style="59" customWidth="1"/>
    <col min="7940" max="7940" width="8.7109375" style="59" customWidth="1"/>
    <col min="7941" max="7941" width="10.7109375" style="59" customWidth="1"/>
    <col min="7942" max="7942" width="14" style="59" customWidth="1"/>
    <col min="7943" max="7943" width="13.7109375" style="59" customWidth="1"/>
    <col min="7944" max="8192" width="9.140625" style="59"/>
    <col min="8193" max="8193" width="4.42578125" style="59" customWidth="1"/>
    <col min="8194" max="8194" width="32.5703125" style="59" customWidth="1"/>
    <col min="8195" max="8195" width="9" style="59" customWidth="1"/>
    <col min="8196" max="8196" width="8.7109375" style="59" customWidth="1"/>
    <col min="8197" max="8197" width="10.7109375" style="59" customWidth="1"/>
    <col min="8198" max="8198" width="14" style="59" customWidth="1"/>
    <col min="8199" max="8199" width="13.7109375" style="59" customWidth="1"/>
    <col min="8200" max="8448" width="9.140625" style="59"/>
    <col min="8449" max="8449" width="4.42578125" style="59" customWidth="1"/>
    <col min="8450" max="8450" width="32.5703125" style="59" customWidth="1"/>
    <col min="8451" max="8451" width="9" style="59" customWidth="1"/>
    <col min="8452" max="8452" width="8.7109375" style="59" customWidth="1"/>
    <col min="8453" max="8453" width="10.7109375" style="59" customWidth="1"/>
    <col min="8454" max="8454" width="14" style="59" customWidth="1"/>
    <col min="8455" max="8455" width="13.7109375" style="59" customWidth="1"/>
    <col min="8456" max="8704" width="9.140625" style="59"/>
    <col min="8705" max="8705" width="4.42578125" style="59" customWidth="1"/>
    <col min="8706" max="8706" width="32.5703125" style="59" customWidth="1"/>
    <col min="8707" max="8707" width="9" style="59" customWidth="1"/>
    <col min="8708" max="8708" width="8.7109375" style="59" customWidth="1"/>
    <col min="8709" max="8709" width="10.7109375" style="59" customWidth="1"/>
    <col min="8710" max="8710" width="14" style="59" customWidth="1"/>
    <col min="8711" max="8711" width="13.7109375" style="59" customWidth="1"/>
    <col min="8712" max="8960" width="9.140625" style="59"/>
    <col min="8961" max="8961" width="4.42578125" style="59" customWidth="1"/>
    <col min="8962" max="8962" width="32.5703125" style="59" customWidth="1"/>
    <col min="8963" max="8963" width="9" style="59" customWidth="1"/>
    <col min="8964" max="8964" width="8.7109375" style="59" customWidth="1"/>
    <col min="8965" max="8965" width="10.7109375" style="59" customWidth="1"/>
    <col min="8966" max="8966" width="14" style="59" customWidth="1"/>
    <col min="8967" max="8967" width="13.7109375" style="59" customWidth="1"/>
    <col min="8968" max="9216" width="9.140625" style="59"/>
    <col min="9217" max="9217" width="4.42578125" style="59" customWidth="1"/>
    <col min="9218" max="9218" width="32.5703125" style="59" customWidth="1"/>
    <col min="9219" max="9219" width="9" style="59" customWidth="1"/>
    <col min="9220" max="9220" width="8.7109375" style="59" customWidth="1"/>
    <col min="9221" max="9221" width="10.7109375" style="59" customWidth="1"/>
    <col min="9222" max="9222" width="14" style="59" customWidth="1"/>
    <col min="9223" max="9223" width="13.7109375" style="59" customWidth="1"/>
    <col min="9224" max="9472" width="9.140625" style="59"/>
    <col min="9473" max="9473" width="4.42578125" style="59" customWidth="1"/>
    <col min="9474" max="9474" width="32.5703125" style="59" customWidth="1"/>
    <col min="9475" max="9475" width="9" style="59" customWidth="1"/>
    <col min="9476" max="9476" width="8.7109375" style="59" customWidth="1"/>
    <col min="9477" max="9477" width="10.7109375" style="59" customWidth="1"/>
    <col min="9478" max="9478" width="14" style="59" customWidth="1"/>
    <col min="9479" max="9479" width="13.7109375" style="59" customWidth="1"/>
    <col min="9480" max="9728" width="9.140625" style="59"/>
    <col min="9729" max="9729" width="4.42578125" style="59" customWidth="1"/>
    <col min="9730" max="9730" width="32.5703125" style="59" customWidth="1"/>
    <col min="9731" max="9731" width="9" style="59" customWidth="1"/>
    <col min="9732" max="9732" width="8.7109375" style="59" customWidth="1"/>
    <col min="9733" max="9733" width="10.7109375" style="59" customWidth="1"/>
    <col min="9734" max="9734" width="14" style="59" customWidth="1"/>
    <col min="9735" max="9735" width="13.7109375" style="59" customWidth="1"/>
    <col min="9736" max="9984" width="9.140625" style="59"/>
    <col min="9985" max="9985" width="4.42578125" style="59" customWidth="1"/>
    <col min="9986" max="9986" width="32.5703125" style="59" customWidth="1"/>
    <col min="9987" max="9987" width="9" style="59" customWidth="1"/>
    <col min="9988" max="9988" width="8.7109375" style="59" customWidth="1"/>
    <col min="9989" max="9989" width="10.7109375" style="59" customWidth="1"/>
    <col min="9990" max="9990" width="14" style="59" customWidth="1"/>
    <col min="9991" max="9991" width="13.7109375" style="59" customWidth="1"/>
    <col min="9992" max="10240" width="9.140625" style="59"/>
    <col min="10241" max="10241" width="4.42578125" style="59" customWidth="1"/>
    <col min="10242" max="10242" width="32.5703125" style="59" customWidth="1"/>
    <col min="10243" max="10243" width="9" style="59" customWidth="1"/>
    <col min="10244" max="10244" width="8.7109375" style="59" customWidth="1"/>
    <col min="10245" max="10245" width="10.7109375" style="59" customWidth="1"/>
    <col min="10246" max="10246" width="14" style="59" customWidth="1"/>
    <col min="10247" max="10247" width="13.7109375" style="59" customWidth="1"/>
    <col min="10248" max="10496" width="9.140625" style="59"/>
    <col min="10497" max="10497" width="4.42578125" style="59" customWidth="1"/>
    <col min="10498" max="10498" width="32.5703125" style="59" customWidth="1"/>
    <col min="10499" max="10499" width="9" style="59" customWidth="1"/>
    <col min="10500" max="10500" width="8.7109375" style="59" customWidth="1"/>
    <col min="10501" max="10501" width="10.7109375" style="59" customWidth="1"/>
    <col min="10502" max="10502" width="14" style="59" customWidth="1"/>
    <col min="10503" max="10503" width="13.7109375" style="59" customWidth="1"/>
    <col min="10504" max="10752" width="9.140625" style="59"/>
    <col min="10753" max="10753" width="4.42578125" style="59" customWidth="1"/>
    <col min="10754" max="10754" width="32.5703125" style="59" customWidth="1"/>
    <col min="10755" max="10755" width="9" style="59" customWidth="1"/>
    <col min="10756" max="10756" width="8.7109375" style="59" customWidth="1"/>
    <col min="10757" max="10757" width="10.7109375" style="59" customWidth="1"/>
    <col min="10758" max="10758" width="14" style="59" customWidth="1"/>
    <col min="10759" max="10759" width="13.7109375" style="59" customWidth="1"/>
    <col min="10760" max="11008" width="9.140625" style="59"/>
    <col min="11009" max="11009" width="4.42578125" style="59" customWidth="1"/>
    <col min="11010" max="11010" width="32.5703125" style="59" customWidth="1"/>
    <col min="11011" max="11011" width="9" style="59" customWidth="1"/>
    <col min="11012" max="11012" width="8.7109375" style="59" customWidth="1"/>
    <col min="11013" max="11013" width="10.7109375" style="59" customWidth="1"/>
    <col min="11014" max="11014" width="14" style="59" customWidth="1"/>
    <col min="11015" max="11015" width="13.7109375" style="59" customWidth="1"/>
    <col min="11016" max="11264" width="9.140625" style="59"/>
    <col min="11265" max="11265" width="4.42578125" style="59" customWidth="1"/>
    <col min="11266" max="11266" width="32.5703125" style="59" customWidth="1"/>
    <col min="11267" max="11267" width="9" style="59" customWidth="1"/>
    <col min="11268" max="11268" width="8.7109375" style="59" customWidth="1"/>
    <col min="11269" max="11269" width="10.7109375" style="59" customWidth="1"/>
    <col min="11270" max="11270" width="14" style="59" customWidth="1"/>
    <col min="11271" max="11271" width="13.7109375" style="59" customWidth="1"/>
    <col min="11272" max="11520" width="9.140625" style="59"/>
    <col min="11521" max="11521" width="4.42578125" style="59" customWidth="1"/>
    <col min="11522" max="11522" width="32.5703125" style="59" customWidth="1"/>
    <col min="11523" max="11523" width="9" style="59" customWidth="1"/>
    <col min="11524" max="11524" width="8.7109375" style="59" customWidth="1"/>
    <col min="11525" max="11525" width="10.7109375" style="59" customWidth="1"/>
    <col min="11526" max="11526" width="14" style="59" customWidth="1"/>
    <col min="11527" max="11527" width="13.7109375" style="59" customWidth="1"/>
    <col min="11528" max="11776" width="9.140625" style="59"/>
    <col min="11777" max="11777" width="4.42578125" style="59" customWidth="1"/>
    <col min="11778" max="11778" width="32.5703125" style="59" customWidth="1"/>
    <col min="11779" max="11779" width="9" style="59" customWidth="1"/>
    <col min="11780" max="11780" width="8.7109375" style="59" customWidth="1"/>
    <col min="11781" max="11781" width="10.7109375" style="59" customWidth="1"/>
    <col min="11782" max="11782" width="14" style="59" customWidth="1"/>
    <col min="11783" max="11783" width="13.7109375" style="59" customWidth="1"/>
    <col min="11784" max="12032" width="9.140625" style="59"/>
    <col min="12033" max="12033" width="4.42578125" style="59" customWidth="1"/>
    <col min="12034" max="12034" width="32.5703125" style="59" customWidth="1"/>
    <col min="12035" max="12035" width="9" style="59" customWidth="1"/>
    <col min="12036" max="12036" width="8.7109375" style="59" customWidth="1"/>
    <col min="12037" max="12037" width="10.7109375" style="59" customWidth="1"/>
    <col min="12038" max="12038" width="14" style="59" customWidth="1"/>
    <col min="12039" max="12039" width="13.7109375" style="59" customWidth="1"/>
    <col min="12040" max="12288" width="9.140625" style="59"/>
    <col min="12289" max="12289" width="4.42578125" style="59" customWidth="1"/>
    <col min="12290" max="12290" width="32.5703125" style="59" customWidth="1"/>
    <col min="12291" max="12291" width="9" style="59" customWidth="1"/>
    <col min="12292" max="12292" width="8.7109375" style="59" customWidth="1"/>
    <col min="12293" max="12293" width="10.7109375" style="59" customWidth="1"/>
    <col min="12294" max="12294" width="14" style="59" customWidth="1"/>
    <col min="12295" max="12295" width="13.7109375" style="59" customWidth="1"/>
    <col min="12296" max="12544" width="9.140625" style="59"/>
    <col min="12545" max="12545" width="4.42578125" style="59" customWidth="1"/>
    <col min="12546" max="12546" width="32.5703125" style="59" customWidth="1"/>
    <col min="12547" max="12547" width="9" style="59" customWidth="1"/>
    <col min="12548" max="12548" width="8.7109375" style="59" customWidth="1"/>
    <col min="12549" max="12549" width="10.7109375" style="59" customWidth="1"/>
    <col min="12550" max="12550" width="14" style="59" customWidth="1"/>
    <col min="12551" max="12551" width="13.7109375" style="59" customWidth="1"/>
    <col min="12552" max="12800" width="9.140625" style="59"/>
    <col min="12801" max="12801" width="4.42578125" style="59" customWidth="1"/>
    <col min="12802" max="12802" width="32.5703125" style="59" customWidth="1"/>
    <col min="12803" max="12803" width="9" style="59" customWidth="1"/>
    <col min="12804" max="12804" width="8.7109375" style="59" customWidth="1"/>
    <col min="12805" max="12805" width="10.7109375" style="59" customWidth="1"/>
    <col min="12806" max="12806" width="14" style="59" customWidth="1"/>
    <col min="12807" max="12807" width="13.7109375" style="59" customWidth="1"/>
    <col min="12808" max="13056" width="9.140625" style="59"/>
    <col min="13057" max="13057" width="4.42578125" style="59" customWidth="1"/>
    <col min="13058" max="13058" width="32.5703125" style="59" customWidth="1"/>
    <col min="13059" max="13059" width="9" style="59" customWidth="1"/>
    <col min="13060" max="13060" width="8.7109375" style="59" customWidth="1"/>
    <col min="13061" max="13061" width="10.7109375" style="59" customWidth="1"/>
    <col min="13062" max="13062" width="14" style="59" customWidth="1"/>
    <col min="13063" max="13063" width="13.7109375" style="59" customWidth="1"/>
    <col min="13064" max="13312" width="9.140625" style="59"/>
    <col min="13313" max="13313" width="4.42578125" style="59" customWidth="1"/>
    <col min="13314" max="13314" width="32.5703125" style="59" customWidth="1"/>
    <col min="13315" max="13315" width="9" style="59" customWidth="1"/>
    <col min="13316" max="13316" width="8.7109375" style="59" customWidth="1"/>
    <col min="13317" max="13317" width="10.7109375" style="59" customWidth="1"/>
    <col min="13318" max="13318" width="14" style="59" customWidth="1"/>
    <col min="13319" max="13319" width="13.7109375" style="59" customWidth="1"/>
    <col min="13320" max="13568" width="9.140625" style="59"/>
    <col min="13569" max="13569" width="4.42578125" style="59" customWidth="1"/>
    <col min="13570" max="13570" width="32.5703125" style="59" customWidth="1"/>
    <col min="13571" max="13571" width="9" style="59" customWidth="1"/>
    <col min="13572" max="13572" width="8.7109375" style="59" customWidth="1"/>
    <col min="13573" max="13573" width="10.7109375" style="59" customWidth="1"/>
    <col min="13574" max="13574" width="14" style="59" customWidth="1"/>
    <col min="13575" max="13575" width="13.7109375" style="59" customWidth="1"/>
    <col min="13576" max="13824" width="9.140625" style="59"/>
    <col min="13825" max="13825" width="4.42578125" style="59" customWidth="1"/>
    <col min="13826" max="13826" width="32.5703125" style="59" customWidth="1"/>
    <col min="13827" max="13827" width="9" style="59" customWidth="1"/>
    <col min="13828" max="13828" width="8.7109375" style="59" customWidth="1"/>
    <col min="13829" max="13829" width="10.7109375" style="59" customWidth="1"/>
    <col min="13830" max="13830" width="14" style="59" customWidth="1"/>
    <col min="13831" max="13831" width="13.7109375" style="59" customWidth="1"/>
    <col min="13832" max="14080" width="9.140625" style="59"/>
    <col min="14081" max="14081" width="4.42578125" style="59" customWidth="1"/>
    <col min="14082" max="14082" width="32.5703125" style="59" customWidth="1"/>
    <col min="14083" max="14083" width="9" style="59" customWidth="1"/>
    <col min="14084" max="14084" width="8.7109375" style="59" customWidth="1"/>
    <col min="14085" max="14085" width="10.7109375" style="59" customWidth="1"/>
    <col min="14086" max="14086" width="14" style="59" customWidth="1"/>
    <col min="14087" max="14087" width="13.7109375" style="59" customWidth="1"/>
    <col min="14088" max="14336" width="9.140625" style="59"/>
    <col min="14337" max="14337" width="4.42578125" style="59" customWidth="1"/>
    <col min="14338" max="14338" width="32.5703125" style="59" customWidth="1"/>
    <col min="14339" max="14339" width="9" style="59" customWidth="1"/>
    <col min="14340" max="14340" width="8.7109375" style="59" customWidth="1"/>
    <col min="14341" max="14341" width="10.7109375" style="59" customWidth="1"/>
    <col min="14342" max="14342" width="14" style="59" customWidth="1"/>
    <col min="14343" max="14343" width="13.7109375" style="59" customWidth="1"/>
    <col min="14344" max="14592" width="9.140625" style="59"/>
    <col min="14593" max="14593" width="4.42578125" style="59" customWidth="1"/>
    <col min="14594" max="14594" width="32.5703125" style="59" customWidth="1"/>
    <col min="14595" max="14595" width="9" style="59" customWidth="1"/>
    <col min="14596" max="14596" width="8.7109375" style="59" customWidth="1"/>
    <col min="14597" max="14597" width="10.7109375" style="59" customWidth="1"/>
    <col min="14598" max="14598" width="14" style="59" customWidth="1"/>
    <col min="14599" max="14599" width="13.7109375" style="59" customWidth="1"/>
    <col min="14600" max="14848" width="9.140625" style="59"/>
    <col min="14849" max="14849" width="4.42578125" style="59" customWidth="1"/>
    <col min="14850" max="14850" width="32.5703125" style="59" customWidth="1"/>
    <col min="14851" max="14851" width="9" style="59" customWidth="1"/>
    <col min="14852" max="14852" width="8.7109375" style="59" customWidth="1"/>
    <col min="14853" max="14853" width="10.7109375" style="59" customWidth="1"/>
    <col min="14854" max="14854" width="14" style="59" customWidth="1"/>
    <col min="14855" max="14855" width="13.7109375" style="59" customWidth="1"/>
    <col min="14856" max="15104" width="9.140625" style="59"/>
    <col min="15105" max="15105" width="4.42578125" style="59" customWidth="1"/>
    <col min="15106" max="15106" width="32.5703125" style="59" customWidth="1"/>
    <col min="15107" max="15107" width="9" style="59" customWidth="1"/>
    <col min="15108" max="15108" width="8.7109375" style="59" customWidth="1"/>
    <col min="15109" max="15109" width="10.7109375" style="59" customWidth="1"/>
    <col min="15110" max="15110" width="14" style="59" customWidth="1"/>
    <col min="15111" max="15111" width="13.7109375" style="59" customWidth="1"/>
    <col min="15112" max="15360" width="9.140625" style="59"/>
    <col min="15361" max="15361" width="4.42578125" style="59" customWidth="1"/>
    <col min="15362" max="15362" width="32.5703125" style="59" customWidth="1"/>
    <col min="15363" max="15363" width="9" style="59" customWidth="1"/>
    <col min="15364" max="15364" width="8.7109375" style="59" customWidth="1"/>
    <col min="15365" max="15365" width="10.7109375" style="59" customWidth="1"/>
    <col min="15366" max="15366" width="14" style="59" customWidth="1"/>
    <col min="15367" max="15367" width="13.7109375" style="59" customWidth="1"/>
    <col min="15368" max="15616" width="9.140625" style="59"/>
    <col min="15617" max="15617" width="4.42578125" style="59" customWidth="1"/>
    <col min="15618" max="15618" width="32.5703125" style="59" customWidth="1"/>
    <col min="15619" max="15619" width="9" style="59" customWidth="1"/>
    <col min="15620" max="15620" width="8.7109375" style="59" customWidth="1"/>
    <col min="15621" max="15621" width="10.7109375" style="59" customWidth="1"/>
    <col min="15622" max="15622" width="14" style="59" customWidth="1"/>
    <col min="15623" max="15623" width="13.7109375" style="59" customWidth="1"/>
    <col min="15624" max="15872" width="9.140625" style="59"/>
    <col min="15873" max="15873" width="4.42578125" style="59" customWidth="1"/>
    <col min="15874" max="15874" width="32.5703125" style="59" customWidth="1"/>
    <col min="15875" max="15875" width="9" style="59" customWidth="1"/>
    <col min="15876" max="15876" width="8.7109375" style="59" customWidth="1"/>
    <col min="15877" max="15877" width="10.7109375" style="59" customWidth="1"/>
    <col min="15878" max="15878" width="14" style="59" customWidth="1"/>
    <col min="15879" max="15879" width="13.7109375" style="59" customWidth="1"/>
    <col min="15880" max="16128" width="9.140625" style="59"/>
    <col min="16129" max="16129" width="4.42578125" style="59" customWidth="1"/>
    <col min="16130" max="16130" width="32.5703125" style="59" customWidth="1"/>
    <col min="16131" max="16131" width="9" style="59" customWidth="1"/>
    <col min="16132" max="16132" width="8.7109375" style="59" customWidth="1"/>
    <col min="16133" max="16133" width="10.7109375" style="59" customWidth="1"/>
    <col min="16134" max="16134" width="14" style="59" customWidth="1"/>
    <col min="16135" max="16135" width="13.7109375" style="59" customWidth="1"/>
    <col min="16136" max="16384" width="9.140625" style="59"/>
  </cols>
  <sheetData>
    <row r="2" spans="1:9" ht="17.25" customHeight="1" x14ac:dyDescent="0.2">
      <c r="B2" s="57"/>
      <c r="C2" s="57"/>
      <c r="D2" s="57"/>
      <c r="E2" s="57"/>
      <c r="F2" s="88" t="s">
        <v>101</v>
      </c>
      <c r="G2" s="88"/>
      <c r="H2" s="88"/>
      <c r="I2" s="58"/>
    </row>
    <row r="3" spans="1:9" ht="20.25" customHeight="1" x14ac:dyDescent="0.2">
      <c r="B3" s="57"/>
      <c r="C3" s="57"/>
      <c r="D3" s="57"/>
      <c r="E3" s="57"/>
      <c r="F3" s="89" t="s">
        <v>102</v>
      </c>
      <c r="G3" s="89"/>
      <c r="H3" s="89"/>
      <c r="I3" s="60"/>
    </row>
    <row r="4" spans="1:9" ht="25.5" customHeight="1" x14ac:dyDescent="0.2">
      <c r="B4" s="61"/>
      <c r="C4" s="61"/>
      <c r="D4" s="61"/>
      <c r="E4" s="61"/>
      <c r="F4" s="90" t="s">
        <v>103</v>
      </c>
      <c r="G4" s="90"/>
      <c r="H4" s="90"/>
      <c r="I4" s="61"/>
    </row>
    <row r="5" spans="1:9" ht="24" customHeight="1" x14ac:dyDescent="0.2">
      <c r="D5" s="61"/>
      <c r="E5" s="61"/>
      <c r="F5" s="89" t="s">
        <v>104</v>
      </c>
      <c r="G5" s="89"/>
      <c r="H5" s="89"/>
      <c r="I5" s="61"/>
    </row>
    <row r="6" spans="1:9" ht="15.75" customHeight="1" x14ac:dyDescent="0.2">
      <c r="E6" s="62" t="s">
        <v>105</v>
      </c>
      <c r="F6" s="90" t="s">
        <v>106</v>
      </c>
      <c r="G6" s="90"/>
      <c r="H6" s="90"/>
      <c r="I6" s="63"/>
    </row>
    <row r="8" spans="1:9" x14ac:dyDescent="0.2">
      <c r="E8" s="56" t="s">
        <v>107</v>
      </c>
      <c r="F8" s="59" t="s">
        <v>108</v>
      </c>
      <c r="H8" s="59" t="s">
        <v>136</v>
      </c>
    </row>
    <row r="9" spans="1:9" s="65" customFormat="1" x14ac:dyDescent="0.25">
      <c r="A9" s="64"/>
      <c r="B9" s="64"/>
      <c r="C9" s="64"/>
      <c r="D9" s="64"/>
      <c r="E9" s="64"/>
    </row>
    <row r="10" spans="1:9" s="67" customFormat="1" ht="13.5" customHeight="1" x14ac:dyDescent="0.2">
      <c r="A10" s="66"/>
      <c r="B10" s="66"/>
      <c r="C10" s="66"/>
      <c r="D10" s="66"/>
      <c r="E10" s="66"/>
    </row>
    <row r="11" spans="1:9" s="67" customFormat="1" ht="13.5" customHeight="1" x14ac:dyDescent="0.2">
      <c r="A11" s="66"/>
      <c r="B11" s="66"/>
      <c r="C11" s="66"/>
      <c r="D11" s="66"/>
      <c r="E11" s="66"/>
    </row>
    <row r="12" spans="1:9" s="67" customFormat="1" ht="13.5" customHeight="1" x14ac:dyDescent="0.2">
      <c r="A12" s="66"/>
      <c r="B12" s="66"/>
      <c r="C12" s="66"/>
      <c r="D12" s="66"/>
      <c r="E12" s="66"/>
    </row>
    <row r="13" spans="1:9" s="65" customFormat="1" x14ac:dyDescent="0.25">
      <c r="A13" s="91" t="s">
        <v>162</v>
      </c>
      <c r="B13" s="91"/>
      <c r="C13" s="91"/>
      <c r="D13" s="91"/>
      <c r="E13" s="91"/>
      <c r="F13" s="91"/>
      <c r="G13" s="91"/>
      <c r="H13" s="91"/>
    </row>
    <row r="14" spans="1:9" s="67" customFormat="1" ht="13.5" customHeight="1" x14ac:dyDescent="0.2">
      <c r="A14" s="66"/>
      <c r="B14" s="66"/>
      <c r="C14" s="66"/>
      <c r="D14" s="66"/>
      <c r="E14" s="66"/>
    </row>
    <row r="15" spans="1:9" s="65" customFormat="1" x14ac:dyDescent="0.25">
      <c r="A15" s="91" t="s">
        <v>137</v>
      </c>
      <c r="B15" s="91"/>
      <c r="C15" s="91"/>
      <c r="D15" s="91"/>
      <c r="E15" s="91"/>
      <c r="F15" s="91"/>
      <c r="G15" s="91"/>
      <c r="H15" s="91"/>
    </row>
    <row r="16" spans="1:9" s="67" customFormat="1" ht="13.5" customHeight="1" x14ac:dyDescent="0.2">
      <c r="A16" s="68"/>
      <c r="B16" s="68"/>
      <c r="C16" s="68"/>
      <c r="D16" s="68"/>
      <c r="E16" s="68"/>
      <c r="F16" s="59"/>
      <c r="G16" s="59"/>
      <c r="H16" s="59"/>
    </row>
    <row r="17" spans="1:8" s="67" customFormat="1" ht="13.5" customHeight="1" x14ac:dyDescent="0.2">
      <c r="A17" s="68"/>
      <c r="B17" s="68"/>
      <c r="C17" s="68"/>
      <c r="D17" s="68"/>
      <c r="E17" s="68"/>
      <c r="F17" s="59"/>
      <c r="G17" s="59"/>
      <c r="H17" s="59"/>
    </row>
    <row r="18" spans="1:8" s="67" customFormat="1" ht="13.5" customHeight="1" x14ac:dyDescent="0.2">
      <c r="A18" s="68"/>
      <c r="B18" s="68"/>
      <c r="C18" s="68"/>
      <c r="D18" s="68"/>
      <c r="E18" s="68"/>
      <c r="F18" s="59"/>
      <c r="G18" s="59"/>
      <c r="H18" s="59"/>
    </row>
    <row r="19" spans="1:8" s="67" customFormat="1" ht="13.5" customHeight="1" x14ac:dyDescent="0.2">
      <c r="A19" s="68"/>
      <c r="B19" s="68"/>
      <c r="C19" s="68"/>
      <c r="D19" s="68"/>
      <c r="E19" s="68"/>
      <c r="F19" s="59"/>
      <c r="G19" s="59"/>
      <c r="H19" s="59"/>
    </row>
    <row r="20" spans="1:8" s="67" customFormat="1" ht="13.5" customHeight="1" x14ac:dyDescent="0.2">
      <c r="A20" s="68"/>
      <c r="B20" s="68"/>
      <c r="C20" s="68"/>
      <c r="D20" s="68"/>
      <c r="E20" s="68"/>
      <c r="F20" s="59"/>
      <c r="G20" s="92" t="s">
        <v>109</v>
      </c>
      <c r="H20" s="92"/>
    </row>
    <row r="21" spans="1:8" s="67" customFormat="1" ht="22.5" customHeight="1" x14ac:dyDescent="0.2">
      <c r="A21" s="68"/>
      <c r="B21" s="68"/>
      <c r="C21" s="68"/>
      <c r="D21" s="68"/>
      <c r="E21" s="68"/>
      <c r="F21" s="59" t="s">
        <v>110</v>
      </c>
      <c r="G21" s="87"/>
      <c r="H21" s="87"/>
    </row>
    <row r="22" spans="1:8" s="67" customFormat="1" ht="22.5" customHeight="1" x14ac:dyDescent="0.2">
      <c r="A22" s="68"/>
      <c r="B22" s="68" t="s">
        <v>138</v>
      </c>
      <c r="C22" s="68"/>
      <c r="D22" s="68"/>
      <c r="E22" s="68"/>
      <c r="F22" s="59" t="s">
        <v>111</v>
      </c>
      <c r="G22" s="87"/>
      <c r="H22" s="87"/>
    </row>
    <row r="23" spans="1:8" s="67" customFormat="1" ht="22.5" customHeight="1" x14ac:dyDescent="0.2">
      <c r="A23" s="68"/>
      <c r="B23" s="68"/>
      <c r="C23" s="68"/>
      <c r="D23" s="68"/>
      <c r="E23" s="68"/>
      <c r="F23" s="59"/>
      <c r="G23" s="87"/>
      <c r="H23" s="87"/>
    </row>
    <row r="24" spans="1:8" s="67" customFormat="1" ht="22.5" customHeight="1" x14ac:dyDescent="0.2">
      <c r="A24" s="68"/>
      <c r="B24" s="68"/>
      <c r="C24" s="68"/>
      <c r="D24" s="68"/>
      <c r="E24" s="68"/>
      <c r="F24" s="59"/>
      <c r="G24" s="87"/>
      <c r="H24" s="87"/>
    </row>
    <row r="25" spans="1:8" s="67" customFormat="1" ht="22.5" customHeight="1" x14ac:dyDescent="0.2">
      <c r="A25" s="68" t="s">
        <v>139</v>
      </c>
      <c r="B25" s="68"/>
      <c r="C25" s="95" t="s">
        <v>152</v>
      </c>
      <c r="D25" s="95"/>
      <c r="E25" s="95"/>
      <c r="F25" s="59" t="s">
        <v>112</v>
      </c>
      <c r="G25" s="97" t="s">
        <v>154</v>
      </c>
      <c r="H25" s="98"/>
    </row>
    <row r="26" spans="1:8" s="67" customFormat="1" ht="22.5" customHeight="1" x14ac:dyDescent="0.2">
      <c r="A26" s="68" t="s">
        <v>140</v>
      </c>
      <c r="B26" s="68"/>
      <c r="C26" s="95"/>
      <c r="D26" s="95"/>
      <c r="E26" s="95"/>
      <c r="F26" s="59"/>
      <c r="G26" s="87"/>
      <c r="H26" s="87"/>
    </row>
    <row r="27" spans="1:8" s="67" customFormat="1" ht="22.5" customHeight="1" x14ac:dyDescent="0.2">
      <c r="A27" s="68"/>
      <c r="B27" s="68"/>
      <c r="C27" s="95"/>
      <c r="D27" s="95"/>
      <c r="E27" s="95"/>
      <c r="F27" s="59"/>
      <c r="G27" s="87"/>
      <c r="H27" s="87"/>
    </row>
    <row r="28" spans="1:8" s="67" customFormat="1" ht="22.5" customHeight="1" x14ac:dyDescent="0.2">
      <c r="A28" s="68"/>
      <c r="B28" s="68"/>
      <c r="C28" s="95"/>
      <c r="D28" s="95"/>
      <c r="E28" s="95"/>
      <c r="F28" s="59"/>
      <c r="G28" s="87"/>
      <c r="H28" s="87"/>
    </row>
    <row r="29" spans="1:8" s="67" customFormat="1" ht="22.5" customHeight="1" x14ac:dyDescent="0.2">
      <c r="A29" s="68" t="s">
        <v>141</v>
      </c>
      <c r="B29" s="68"/>
      <c r="C29" s="68" t="s">
        <v>153</v>
      </c>
      <c r="D29" s="68"/>
      <c r="E29" s="68"/>
      <c r="F29" s="59"/>
      <c r="G29" s="87"/>
      <c r="H29" s="87"/>
    </row>
    <row r="30" spans="1:8" s="67" customFormat="1" ht="32.25" customHeight="1" x14ac:dyDescent="0.2">
      <c r="A30" s="68" t="s">
        <v>113</v>
      </c>
      <c r="B30" s="68"/>
      <c r="C30" s="68"/>
      <c r="D30" s="68"/>
      <c r="E30" s="68"/>
      <c r="F30" s="59" t="s">
        <v>114</v>
      </c>
      <c r="G30" s="93">
        <v>383</v>
      </c>
      <c r="H30" s="94"/>
    </row>
    <row r="31" spans="1:8" x14ac:dyDescent="0.2">
      <c r="A31" s="68"/>
      <c r="B31" s="68"/>
      <c r="C31" s="68"/>
      <c r="D31" s="68"/>
      <c r="E31" s="68"/>
    </row>
    <row r="32" spans="1:8" x14ac:dyDescent="0.2">
      <c r="A32" s="68"/>
      <c r="B32" s="68"/>
      <c r="C32" s="68"/>
      <c r="D32" s="68"/>
      <c r="E32" s="68"/>
    </row>
    <row r="33" spans="1:8" ht="14.25" x14ac:dyDescent="0.2">
      <c r="A33" s="68" t="s">
        <v>142</v>
      </c>
      <c r="B33" s="68"/>
      <c r="C33" s="95" t="s">
        <v>115</v>
      </c>
      <c r="D33" s="96"/>
      <c r="E33" s="96"/>
      <c r="F33" s="96"/>
      <c r="G33" s="96"/>
      <c r="H33" s="96"/>
    </row>
    <row r="34" spans="1:8" x14ac:dyDescent="0.2">
      <c r="A34" s="68" t="s">
        <v>143</v>
      </c>
      <c r="B34" s="68"/>
      <c r="C34" s="68"/>
      <c r="D34" s="68"/>
      <c r="E34" s="68"/>
    </row>
    <row r="35" spans="1:8" x14ac:dyDescent="0.2">
      <c r="A35" s="68" t="s">
        <v>144</v>
      </c>
      <c r="B35" s="68"/>
      <c r="C35" s="68"/>
      <c r="D35" s="68"/>
      <c r="E35" s="68"/>
    </row>
    <row r="36" spans="1:8" x14ac:dyDescent="0.2">
      <c r="A36" s="68"/>
      <c r="B36" s="68"/>
      <c r="C36" s="68"/>
      <c r="D36" s="68"/>
      <c r="E36" s="68"/>
    </row>
    <row r="37" spans="1:8" x14ac:dyDescent="0.2">
      <c r="A37" s="68"/>
      <c r="B37" s="68"/>
      <c r="C37" s="68"/>
      <c r="D37" s="68"/>
      <c r="E37" s="68"/>
    </row>
    <row r="38" spans="1:8" x14ac:dyDescent="0.2">
      <c r="A38" s="68" t="s">
        <v>145</v>
      </c>
      <c r="B38" s="68"/>
      <c r="C38" s="68" t="s">
        <v>155</v>
      </c>
      <c r="D38" s="68"/>
      <c r="E38" s="68"/>
    </row>
    <row r="39" spans="1:8" x14ac:dyDescent="0.2">
      <c r="A39" s="68" t="s">
        <v>146</v>
      </c>
      <c r="B39" s="68"/>
      <c r="C39" s="68"/>
      <c r="D39" s="68"/>
      <c r="E39" s="68"/>
    </row>
    <row r="40" spans="1:8" x14ac:dyDescent="0.2">
      <c r="A40" s="68" t="s">
        <v>147</v>
      </c>
      <c r="B40" s="68"/>
      <c r="C40" s="68"/>
      <c r="D40" s="68"/>
      <c r="E40" s="68"/>
    </row>
    <row r="41" spans="1:8" x14ac:dyDescent="0.2">
      <c r="A41" s="68" t="s">
        <v>148</v>
      </c>
      <c r="B41" s="68"/>
      <c r="C41" s="68"/>
      <c r="D41" s="68"/>
      <c r="E41" s="68"/>
    </row>
    <row r="42" spans="1:8" x14ac:dyDescent="0.2">
      <c r="A42" s="68"/>
      <c r="B42" s="68"/>
      <c r="C42" s="68"/>
      <c r="D42" s="68"/>
      <c r="E42" s="68"/>
    </row>
    <row r="43" spans="1:8" x14ac:dyDescent="0.2">
      <c r="A43" s="68"/>
      <c r="B43" s="68"/>
      <c r="C43" s="68"/>
      <c r="D43" s="68"/>
      <c r="E43" s="68"/>
    </row>
    <row r="44" spans="1:8" x14ac:dyDescent="0.2">
      <c r="A44" s="68"/>
      <c r="B44" s="68"/>
      <c r="C44" s="68"/>
      <c r="D44" s="68"/>
      <c r="E44" s="68"/>
    </row>
    <row r="45" spans="1:8" x14ac:dyDescent="0.2">
      <c r="A45" s="68"/>
      <c r="B45" s="68"/>
      <c r="C45" s="68"/>
      <c r="D45" s="68"/>
      <c r="E45" s="68"/>
    </row>
    <row r="46" spans="1:8" x14ac:dyDescent="0.2">
      <c r="A46" s="68"/>
      <c r="B46" s="68"/>
      <c r="C46" s="68"/>
      <c r="D46" s="68"/>
      <c r="E46" s="68"/>
    </row>
    <row r="47" spans="1:8" x14ac:dyDescent="0.2">
      <c r="A47" s="68"/>
      <c r="B47" s="68"/>
      <c r="C47" s="68"/>
      <c r="D47" s="68"/>
      <c r="E47" s="68"/>
    </row>
    <row r="48" spans="1:8" x14ac:dyDescent="0.2">
      <c r="A48" s="68"/>
      <c r="B48" s="68"/>
      <c r="C48" s="68"/>
      <c r="D48" s="68"/>
      <c r="E48" s="68"/>
    </row>
    <row r="49" spans="1:5" x14ac:dyDescent="0.2">
      <c r="A49" s="68"/>
      <c r="B49" s="68"/>
      <c r="C49" s="68"/>
      <c r="D49" s="68"/>
      <c r="E49" s="68"/>
    </row>
    <row r="50" spans="1:5" x14ac:dyDescent="0.2">
      <c r="A50" s="68"/>
      <c r="B50" s="68"/>
      <c r="C50" s="68"/>
      <c r="D50" s="68"/>
      <c r="E50" s="68"/>
    </row>
    <row r="51" spans="1:5" x14ac:dyDescent="0.2">
      <c r="A51" s="68"/>
      <c r="B51" s="68"/>
      <c r="C51" s="68"/>
      <c r="D51" s="68"/>
      <c r="E51" s="68"/>
    </row>
    <row r="52" spans="1:5" x14ac:dyDescent="0.2">
      <c r="A52" s="68"/>
      <c r="B52" s="68"/>
      <c r="C52" s="68"/>
      <c r="D52" s="68"/>
      <c r="E52" s="68"/>
    </row>
    <row r="53" spans="1:5" x14ac:dyDescent="0.2">
      <c r="A53" s="68"/>
      <c r="B53" s="68"/>
      <c r="C53" s="68"/>
      <c r="D53" s="68"/>
      <c r="E53" s="68"/>
    </row>
    <row r="54" spans="1:5" x14ac:dyDescent="0.2">
      <c r="A54" s="68"/>
      <c r="B54" s="68"/>
      <c r="C54" s="68"/>
      <c r="D54" s="68"/>
      <c r="E54" s="68"/>
    </row>
    <row r="55" spans="1:5" x14ac:dyDescent="0.2">
      <c r="A55" s="68"/>
      <c r="B55" s="68"/>
      <c r="C55" s="68"/>
      <c r="D55" s="68"/>
      <c r="E55" s="68"/>
    </row>
    <row r="56" spans="1:5" x14ac:dyDescent="0.2">
      <c r="A56" s="68"/>
      <c r="B56" s="68"/>
      <c r="C56" s="68"/>
      <c r="D56" s="68"/>
      <c r="E56" s="68"/>
    </row>
    <row r="57" spans="1:5" x14ac:dyDescent="0.2">
      <c r="A57" s="68"/>
      <c r="B57" s="68"/>
      <c r="C57" s="68"/>
      <c r="D57" s="68"/>
      <c r="E57" s="68"/>
    </row>
    <row r="58" spans="1:5" x14ac:dyDescent="0.2">
      <c r="A58" s="68"/>
      <c r="B58" s="68"/>
      <c r="C58" s="68"/>
      <c r="D58" s="68"/>
      <c r="E58" s="68"/>
    </row>
    <row r="59" spans="1:5" x14ac:dyDescent="0.2">
      <c r="A59" s="68"/>
      <c r="B59" s="68"/>
      <c r="C59" s="68"/>
      <c r="D59" s="68"/>
      <c r="E59" s="68"/>
    </row>
    <row r="60" spans="1:5" x14ac:dyDescent="0.2">
      <c r="A60" s="68"/>
      <c r="B60" s="68"/>
      <c r="C60" s="68"/>
      <c r="D60" s="68"/>
      <c r="E60" s="68"/>
    </row>
    <row r="61" spans="1:5" x14ac:dyDescent="0.2">
      <c r="A61" s="68"/>
      <c r="B61" s="68"/>
      <c r="C61" s="68"/>
      <c r="D61" s="68"/>
      <c r="E61" s="68"/>
    </row>
    <row r="62" spans="1:5" x14ac:dyDescent="0.2">
      <c r="A62" s="68"/>
      <c r="B62" s="68"/>
      <c r="C62" s="68"/>
      <c r="D62" s="68"/>
      <c r="E62" s="68"/>
    </row>
    <row r="63" spans="1:5" x14ac:dyDescent="0.2">
      <c r="A63" s="68"/>
      <c r="B63" s="68"/>
      <c r="C63" s="68"/>
      <c r="D63" s="68"/>
      <c r="E63" s="68"/>
    </row>
    <row r="64" spans="1:5" x14ac:dyDescent="0.2">
      <c r="A64" s="68"/>
      <c r="B64" s="68"/>
      <c r="C64" s="68"/>
      <c r="D64" s="68"/>
      <c r="E64" s="68"/>
    </row>
    <row r="65" spans="1:5" x14ac:dyDescent="0.2">
      <c r="A65" s="68"/>
      <c r="B65" s="68"/>
      <c r="C65" s="68"/>
      <c r="D65" s="68"/>
      <c r="E65" s="68"/>
    </row>
    <row r="66" spans="1:5" x14ac:dyDescent="0.2">
      <c r="A66" s="68"/>
      <c r="B66" s="68"/>
      <c r="C66" s="68"/>
      <c r="D66" s="68"/>
      <c r="E66" s="68"/>
    </row>
    <row r="67" spans="1:5" x14ac:dyDescent="0.2">
      <c r="A67" s="68"/>
      <c r="B67" s="68"/>
      <c r="C67" s="68"/>
      <c r="D67" s="68"/>
      <c r="E67" s="68"/>
    </row>
    <row r="68" spans="1:5" x14ac:dyDescent="0.2">
      <c r="A68" s="68"/>
      <c r="B68" s="68"/>
      <c r="C68" s="68"/>
      <c r="D68" s="68"/>
      <c r="E68" s="68"/>
    </row>
    <row r="69" spans="1:5" x14ac:dyDescent="0.2">
      <c r="A69" s="68"/>
      <c r="B69" s="68"/>
      <c r="C69" s="68"/>
      <c r="D69" s="68"/>
      <c r="E69" s="68"/>
    </row>
    <row r="70" spans="1:5" x14ac:dyDescent="0.2">
      <c r="A70" s="68"/>
      <c r="B70" s="68"/>
      <c r="C70" s="68"/>
      <c r="D70" s="68"/>
      <c r="E70" s="68"/>
    </row>
    <row r="71" spans="1:5" x14ac:dyDescent="0.2">
      <c r="A71" s="68"/>
      <c r="B71" s="68"/>
      <c r="C71" s="68"/>
      <c r="D71" s="68"/>
      <c r="E71" s="68"/>
    </row>
    <row r="72" spans="1:5" x14ac:dyDescent="0.2">
      <c r="A72" s="68"/>
      <c r="B72" s="68"/>
      <c r="C72" s="68"/>
      <c r="D72" s="68"/>
      <c r="E72" s="68"/>
    </row>
    <row r="73" spans="1:5" x14ac:dyDescent="0.2">
      <c r="A73" s="68"/>
      <c r="B73" s="68"/>
      <c r="C73" s="68"/>
      <c r="D73" s="68"/>
      <c r="E73" s="68"/>
    </row>
    <row r="74" spans="1:5" x14ac:dyDescent="0.2">
      <c r="A74" s="68"/>
      <c r="B74" s="68"/>
      <c r="C74" s="68"/>
      <c r="D74" s="68"/>
      <c r="E74" s="68"/>
    </row>
    <row r="75" spans="1:5" x14ac:dyDescent="0.2">
      <c r="A75" s="68"/>
      <c r="B75" s="68"/>
      <c r="C75" s="68"/>
      <c r="D75" s="68"/>
      <c r="E75" s="68"/>
    </row>
    <row r="76" spans="1:5" x14ac:dyDescent="0.2">
      <c r="A76" s="68"/>
      <c r="B76" s="68"/>
      <c r="C76" s="68"/>
      <c r="D76" s="68"/>
      <c r="E76" s="68"/>
    </row>
    <row r="77" spans="1:5" x14ac:dyDescent="0.2">
      <c r="A77" s="68"/>
      <c r="B77" s="68"/>
      <c r="C77" s="68"/>
      <c r="D77" s="68"/>
      <c r="E77" s="68"/>
    </row>
    <row r="78" spans="1:5" x14ac:dyDescent="0.2">
      <c r="A78" s="68"/>
      <c r="B78" s="68"/>
      <c r="C78" s="68"/>
      <c r="D78" s="68"/>
      <c r="E78" s="68"/>
    </row>
    <row r="79" spans="1:5" x14ac:dyDescent="0.2">
      <c r="A79" s="68"/>
      <c r="B79" s="68"/>
      <c r="C79" s="68"/>
      <c r="D79" s="68"/>
      <c r="E79" s="68"/>
    </row>
    <row r="80" spans="1:5" x14ac:dyDescent="0.2">
      <c r="A80" s="68"/>
      <c r="B80" s="68"/>
      <c r="C80" s="68"/>
      <c r="D80" s="68"/>
      <c r="E80" s="68"/>
    </row>
    <row r="81" spans="1:5" x14ac:dyDescent="0.2">
      <c r="A81" s="68"/>
      <c r="B81" s="68"/>
      <c r="C81" s="68"/>
      <c r="D81" s="68"/>
      <c r="E81" s="68"/>
    </row>
    <row r="82" spans="1:5" x14ac:dyDescent="0.2">
      <c r="A82" s="68"/>
      <c r="B82" s="68"/>
      <c r="C82" s="68"/>
      <c r="D82" s="68"/>
      <c r="E82" s="68"/>
    </row>
    <row r="83" spans="1:5" x14ac:dyDescent="0.2">
      <c r="A83" s="68"/>
      <c r="B83" s="68"/>
      <c r="C83" s="68"/>
      <c r="D83" s="68"/>
      <c r="E83" s="68"/>
    </row>
    <row r="84" spans="1:5" x14ac:dyDescent="0.2">
      <c r="A84" s="68"/>
      <c r="B84" s="68"/>
      <c r="C84" s="68"/>
      <c r="D84" s="68"/>
      <c r="E84" s="68"/>
    </row>
    <row r="85" spans="1:5" x14ac:dyDescent="0.2">
      <c r="A85" s="68"/>
      <c r="B85" s="68"/>
      <c r="C85" s="68"/>
      <c r="D85" s="68"/>
      <c r="E85" s="68"/>
    </row>
    <row r="86" spans="1:5" x14ac:dyDescent="0.2">
      <c r="A86" s="68"/>
      <c r="B86" s="68"/>
      <c r="C86" s="68"/>
      <c r="D86" s="68"/>
      <c r="E86" s="68"/>
    </row>
    <row r="87" spans="1:5" x14ac:dyDescent="0.2">
      <c r="A87" s="68"/>
      <c r="B87" s="68"/>
      <c r="C87" s="68"/>
      <c r="D87" s="68"/>
      <c r="E87" s="68"/>
    </row>
    <row r="88" spans="1:5" x14ac:dyDescent="0.2">
      <c r="A88" s="68"/>
      <c r="B88" s="68"/>
      <c r="C88" s="68"/>
      <c r="D88" s="68"/>
      <c r="E88" s="68"/>
    </row>
    <row r="89" spans="1:5" x14ac:dyDescent="0.2">
      <c r="A89" s="68"/>
      <c r="B89" s="68"/>
      <c r="C89" s="68"/>
      <c r="D89" s="68"/>
      <c r="E89" s="68"/>
    </row>
    <row r="90" spans="1:5" x14ac:dyDescent="0.2">
      <c r="A90" s="68"/>
      <c r="B90" s="68"/>
      <c r="C90" s="68"/>
      <c r="D90" s="68"/>
      <c r="E90" s="68"/>
    </row>
    <row r="91" spans="1:5" x14ac:dyDescent="0.2">
      <c r="A91" s="68"/>
      <c r="B91" s="68"/>
      <c r="C91" s="68"/>
      <c r="D91" s="68"/>
      <c r="E91" s="68"/>
    </row>
    <row r="92" spans="1:5" x14ac:dyDescent="0.2">
      <c r="A92" s="68"/>
      <c r="B92" s="68"/>
      <c r="C92" s="68"/>
      <c r="D92" s="68"/>
      <c r="E92" s="68"/>
    </row>
    <row r="93" spans="1:5" x14ac:dyDescent="0.2">
      <c r="A93" s="68"/>
      <c r="B93" s="68"/>
      <c r="C93" s="68"/>
      <c r="D93" s="68"/>
      <c r="E93" s="68"/>
    </row>
    <row r="94" spans="1:5" x14ac:dyDescent="0.2">
      <c r="A94" s="68"/>
      <c r="B94" s="68"/>
      <c r="C94" s="68"/>
      <c r="D94" s="68"/>
      <c r="E94" s="68"/>
    </row>
    <row r="95" spans="1:5" x14ac:dyDescent="0.2">
      <c r="A95" s="68"/>
      <c r="B95" s="68"/>
      <c r="C95" s="68"/>
      <c r="D95" s="68"/>
      <c r="E95" s="68"/>
    </row>
    <row r="96" spans="1:5" x14ac:dyDescent="0.2">
      <c r="A96" s="68"/>
      <c r="B96" s="68"/>
      <c r="C96" s="68"/>
      <c r="D96" s="68"/>
      <c r="E96" s="68"/>
    </row>
    <row r="97" spans="1:5" x14ac:dyDescent="0.2">
      <c r="A97" s="68"/>
      <c r="B97" s="68"/>
      <c r="C97" s="68"/>
      <c r="D97" s="68"/>
      <c r="E97" s="68"/>
    </row>
    <row r="98" spans="1:5" x14ac:dyDescent="0.2">
      <c r="A98" s="68"/>
      <c r="B98" s="68"/>
      <c r="C98" s="68"/>
      <c r="D98" s="68"/>
      <c r="E98" s="68"/>
    </row>
    <row r="99" spans="1:5" x14ac:dyDescent="0.2">
      <c r="A99" s="68"/>
      <c r="B99" s="68"/>
      <c r="C99" s="68"/>
      <c r="D99" s="68"/>
      <c r="E99" s="68"/>
    </row>
    <row r="100" spans="1:5" x14ac:dyDescent="0.2">
      <c r="A100" s="68"/>
      <c r="B100" s="68"/>
      <c r="C100" s="68"/>
      <c r="D100" s="68"/>
      <c r="E100" s="68"/>
    </row>
    <row r="101" spans="1:5" x14ac:dyDescent="0.2">
      <c r="A101" s="68"/>
      <c r="B101" s="68"/>
      <c r="C101" s="68"/>
      <c r="D101" s="68"/>
      <c r="E101" s="68"/>
    </row>
    <row r="102" spans="1:5" x14ac:dyDescent="0.2">
      <c r="A102" s="68"/>
      <c r="B102" s="68"/>
      <c r="C102" s="68"/>
      <c r="D102" s="68"/>
      <c r="E102" s="68"/>
    </row>
    <row r="103" spans="1:5" x14ac:dyDescent="0.2">
      <c r="A103" s="68"/>
      <c r="B103" s="68"/>
      <c r="C103" s="68"/>
      <c r="D103" s="68"/>
      <c r="E103" s="68"/>
    </row>
    <row r="104" spans="1:5" x14ac:dyDescent="0.2">
      <c r="A104" s="68"/>
      <c r="B104" s="68"/>
      <c r="C104" s="68"/>
      <c r="D104" s="68"/>
      <c r="E104" s="68"/>
    </row>
    <row r="105" spans="1:5" x14ac:dyDescent="0.2">
      <c r="A105" s="68"/>
      <c r="B105" s="68"/>
      <c r="C105" s="68"/>
      <c r="D105" s="68"/>
      <c r="E105" s="68"/>
    </row>
    <row r="106" spans="1:5" x14ac:dyDescent="0.2">
      <c r="A106" s="68"/>
      <c r="B106" s="68"/>
      <c r="C106" s="68"/>
      <c r="D106" s="68"/>
      <c r="E106" s="68"/>
    </row>
    <row r="107" spans="1:5" x14ac:dyDescent="0.2">
      <c r="A107" s="68"/>
      <c r="B107" s="68"/>
      <c r="C107" s="68"/>
      <c r="D107" s="68"/>
      <c r="E107" s="68"/>
    </row>
    <row r="108" spans="1:5" x14ac:dyDescent="0.2">
      <c r="A108" s="68"/>
      <c r="B108" s="68"/>
      <c r="C108" s="68"/>
      <c r="D108" s="68"/>
      <c r="E108" s="68"/>
    </row>
    <row r="109" spans="1:5" x14ac:dyDescent="0.2">
      <c r="A109" s="68"/>
      <c r="B109" s="68"/>
      <c r="C109" s="68"/>
      <c r="D109" s="68"/>
      <c r="E109" s="68"/>
    </row>
    <row r="110" spans="1:5" x14ac:dyDescent="0.2">
      <c r="A110" s="68"/>
      <c r="B110" s="68"/>
      <c r="C110" s="68"/>
      <c r="D110" s="68"/>
      <c r="E110" s="68"/>
    </row>
    <row r="111" spans="1:5" x14ac:dyDescent="0.2">
      <c r="A111" s="68"/>
      <c r="B111" s="68"/>
      <c r="C111" s="68"/>
      <c r="D111" s="68"/>
      <c r="E111" s="68"/>
    </row>
    <row r="112" spans="1:5" x14ac:dyDescent="0.2">
      <c r="A112" s="68"/>
      <c r="B112" s="68"/>
      <c r="C112" s="68"/>
      <c r="D112" s="68"/>
      <c r="E112" s="68"/>
    </row>
    <row r="113" spans="1:5" x14ac:dyDescent="0.2">
      <c r="A113" s="68"/>
      <c r="B113" s="68"/>
      <c r="C113" s="68"/>
      <c r="D113" s="68"/>
      <c r="E113" s="68"/>
    </row>
    <row r="114" spans="1:5" x14ac:dyDescent="0.2">
      <c r="A114" s="68"/>
      <c r="B114" s="68"/>
      <c r="C114" s="68"/>
      <c r="D114" s="68"/>
      <c r="E114" s="68"/>
    </row>
    <row r="115" spans="1:5" x14ac:dyDescent="0.2">
      <c r="A115" s="68"/>
      <c r="B115" s="68"/>
      <c r="C115" s="68"/>
      <c r="D115" s="68"/>
      <c r="E115" s="68"/>
    </row>
    <row r="116" spans="1:5" x14ac:dyDescent="0.2">
      <c r="A116" s="68"/>
      <c r="B116" s="68"/>
      <c r="C116" s="68"/>
      <c r="D116" s="68"/>
      <c r="E116" s="68"/>
    </row>
    <row r="117" spans="1:5" x14ac:dyDescent="0.2">
      <c r="A117" s="68"/>
      <c r="B117" s="68"/>
      <c r="C117" s="68"/>
      <c r="D117" s="68"/>
      <c r="E117" s="68"/>
    </row>
    <row r="118" spans="1:5" x14ac:dyDescent="0.2">
      <c r="A118" s="68"/>
      <c r="B118" s="68"/>
      <c r="C118" s="68"/>
      <c r="D118" s="68"/>
      <c r="E118" s="68"/>
    </row>
    <row r="119" spans="1:5" x14ac:dyDescent="0.2">
      <c r="A119" s="68"/>
      <c r="B119" s="68"/>
      <c r="C119" s="68"/>
      <c r="D119" s="68"/>
      <c r="E119" s="68"/>
    </row>
    <row r="120" spans="1:5" x14ac:dyDescent="0.2">
      <c r="A120" s="68"/>
      <c r="B120" s="68"/>
      <c r="C120" s="68"/>
      <c r="D120" s="68"/>
      <c r="E120" s="68"/>
    </row>
    <row r="121" spans="1:5" x14ac:dyDescent="0.2">
      <c r="A121" s="68"/>
      <c r="B121" s="68"/>
      <c r="C121" s="68"/>
      <c r="D121" s="68"/>
      <c r="E121" s="68"/>
    </row>
    <row r="122" spans="1:5" x14ac:dyDescent="0.2">
      <c r="A122" s="68"/>
      <c r="B122" s="68"/>
      <c r="C122" s="68"/>
      <c r="D122" s="68"/>
      <c r="E122" s="68"/>
    </row>
    <row r="123" spans="1:5" x14ac:dyDescent="0.2">
      <c r="A123" s="68"/>
      <c r="B123" s="68"/>
      <c r="C123" s="68"/>
      <c r="D123" s="68"/>
      <c r="E123" s="68"/>
    </row>
    <row r="124" spans="1:5" x14ac:dyDescent="0.2">
      <c r="A124" s="68"/>
      <c r="B124" s="68"/>
      <c r="C124" s="68"/>
      <c r="D124" s="68"/>
      <c r="E124" s="68"/>
    </row>
    <row r="125" spans="1:5" x14ac:dyDescent="0.2">
      <c r="A125" s="68"/>
      <c r="B125" s="68"/>
      <c r="C125" s="68"/>
      <c r="D125" s="68"/>
      <c r="E125" s="68"/>
    </row>
    <row r="126" spans="1:5" x14ac:dyDescent="0.2">
      <c r="A126" s="68"/>
      <c r="B126" s="68"/>
      <c r="C126" s="68"/>
      <c r="D126" s="68"/>
      <c r="E126" s="68"/>
    </row>
    <row r="127" spans="1:5" x14ac:dyDescent="0.2">
      <c r="A127" s="68"/>
      <c r="B127" s="68"/>
      <c r="C127" s="68"/>
      <c r="D127" s="68"/>
      <c r="E127" s="68"/>
    </row>
    <row r="128" spans="1:5" x14ac:dyDescent="0.2">
      <c r="A128" s="68"/>
      <c r="B128" s="68"/>
      <c r="C128" s="68"/>
      <c r="D128" s="68"/>
      <c r="E128" s="68"/>
    </row>
  </sheetData>
  <mergeCells count="20">
    <mergeCell ref="G30:H30"/>
    <mergeCell ref="C33:H33"/>
    <mergeCell ref="C25:E28"/>
    <mergeCell ref="G25:H25"/>
    <mergeCell ref="G26:H26"/>
    <mergeCell ref="G27:H27"/>
    <mergeCell ref="G28:H28"/>
    <mergeCell ref="G29:H29"/>
    <mergeCell ref="G24:H24"/>
    <mergeCell ref="F2:H2"/>
    <mergeCell ref="F3:H3"/>
    <mergeCell ref="F4:H4"/>
    <mergeCell ref="F5:H5"/>
    <mergeCell ref="F6:H6"/>
    <mergeCell ref="A13:H13"/>
    <mergeCell ref="A15:H15"/>
    <mergeCell ref="G20:H20"/>
    <mergeCell ref="G21:H21"/>
    <mergeCell ref="G22:H22"/>
    <mergeCell ref="G23:H23"/>
  </mergeCells>
  <pageMargins left="0.15748031496062992" right="0.15748031496062992" top="0.85" bottom="0.19685039370078741" header="0.19685039370078741" footer="0.19685039370078741"/>
  <pageSetup paperSize="9" scale="9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4"/>
  </sheetPr>
  <dimension ref="A1:G80"/>
  <sheetViews>
    <sheetView view="pageBreakPreview" zoomScale="90" zoomScaleSheetLayoutView="90" workbookViewId="0">
      <selection activeCell="B17" sqref="B17:G19"/>
    </sheetView>
  </sheetViews>
  <sheetFormatPr defaultRowHeight="12.75" x14ac:dyDescent="0.2"/>
  <cols>
    <col min="1" max="1" width="4.42578125" style="56" customWidth="1"/>
    <col min="2" max="2" width="32.5703125" style="56" customWidth="1"/>
    <col min="3" max="3" width="9" style="56" customWidth="1"/>
    <col min="4" max="4" width="8.7109375" style="56" customWidth="1"/>
    <col min="5" max="5" width="10.7109375" style="56" customWidth="1"/>
    <col min="6" max="6" width="14" style="59" customWidth="1"/>
    <col min="7" max="7" width="13.7109375" style="59" customWidth="1"/>
    <col min="8" max="256" width="9.140625" style="59"/>
    <col min="257" max="257" width="4.42578125" style="59" customWidth="1"/>
    <col min="258" max="258" width="32.5703125" style="59" customWidth="1"/>
    <col min="259" max="259" width="9" style="59" customWidth="1"/>
    <col min="260" max="260" width="8.7109375" style="59" customWidth="1"/>
    <col min="261" max="261" width="10.7109375" style="59" customWidth="1"/>
    <col min="262" max="262" width="14" style="59" customWidth="1"/>
    <col min="263" max="263" width="13.7109375" style="59" customWidth="1"/>
    <col min="264" max="512" width="9.140625" style="59"/>
    <col min="513" max="513" width="4.42578125" style="59" customWidth="1"/>
    <col min="514" max="514" width="32.5703125" style="59" customWidth="1"/>
    <col min="515" max="515" width="9" style="59" customWidth="1"/>
    <col min="516" max="516" width="8.7109375" style="59" customWidth="1"/>
    <col min="517" max="517" width="10.7109375" style="59" customWidth="1"/>
    <col min="518" max="518" width="14" style="59" customWidth="1"/>
    <col min="519" max="519" width="13.7109375" style="59" customWidth="1"/>
    <col min="520" max="768" width="9.140625" style="59"/>
    <col min="769" max="769" width="4.42578125" style="59" customWidth="1"/>
    <col min="770" max="770" width="32.5703125" style="59" customWidth="1"/>
    <col min="771" max="771" width="9" style="59" customWidth="1"/>
    <col min="772" max="772" width="8.7109375" style="59" customWidth="1"/>
    <col min="773" max="773" width="10.7109375" style="59" customWidth="1"/>
    <col min="774" max="774" width="14" style="59" customWidth="1"/>
    <col min="775" max="775" width="13.7109375" style="59" customWidth="1"/>
    <col min="776" max="1024" width="9.140625" style="59"/>
    <col min="1025" max="1025" width="4.42578125" style="59" customWidth="1"/>
    <col min="1026" max="1026" width="32.5703125" style="59" customWidth="1"/>
    <col min="1027" max="1027" width="9" style="59" customWidth="1"/>
    <col min="1028" max="1028" width="8.7109375" style="59" customWidth="1"/>
    <col min="1029" max="1029" width="10.7109375" style="59" customWidth="1"/>
    <col min="1030" max="1030" width="14" style="59" customWidth="1"/>
    <col min="1031" max="1031" width="13.7109375" style="59" customWidth="1"/>
    <col min="1032" max="1280" width="9.140625" style="59"/>
    <col min="1281" max="1281" width="4.42578125" style="59" customWidth="1"/>
    <col min="1282" max="1282" width="32.5703125" style="59" customWidth="1"/>
    <col min="1283" max="1283" width="9" style="59" customWidth="1"/>
    <col min="1284" max="1284" width="8.7109375" style="59" customWidth="1"/>
    <col min="1285" max="1285" width="10.7109375" style="59" customWidth="1"/>
    <col min="1286" max="1286" width="14" style="59" customWidth="1"/>
    <col min="1287" max="1287" width="13.7109375" style="59" customWidth="1"/>
    <col min="1288" max="1536" width="9.140625" style="59"/>
    <col min="1537" max="1537" width="4.42578125" style="59" customWidth="1"/>
    <col min="1538" max="1538" width="32.5703125" style="59" customWidth="1"/>
    <col min="1539" max="1539" width="9" style="59" customWidth="1"/>
    <col min="1540" max="1540" width="8.7109375" style="59" customWidth="1"/>
    <col min="1541" max="1541" width="10.7109375" style="59" customWidth="1"/>
    <col min="1542" max="1542" width="14" style="59" customWidth="1"/>
    <col min="1543" max="1543" width="13.7109375" style="59" customWidth="1"/>
    <col min="1544" max="1792" width="9.140625" style="59"/>
    <col min="1793" max="1793" width="4.42578125" style="59" customWidth="1"/>
    <col min="1794" max="1794" width="32.5703125" style="59" customWidth="1"/>
    <col min="1795" max="1795" width="9" style="59" customWidth="1"/>
    <col min="1796" max="1796" width="8.7109375" style="59" customWidth="1"/>
    <col min="1797" max="1797" width="10.7109375" style="59" customWidth="1"/>
    <col min="1798" max="1798" width="14" style="59" customWidth="1"/>
    <col min="1799" max="1799" width="13.7109375" style="59" customWidth="1"/>
    <col min="1800" max="2048" width="9.140625" style="59"/>
    <col min="2049" max="2049" width="4.42578125" style="59" customWidth="1"/>
    <col min="2050" max="2050" width="32.5703125" style="59" customWidth="1"/>
    <col min="2051" max="2051" width="9" style="59" customWidth="1"/>
    <col min="2052" max="2052" width="8.7109375" style="59" customWidth="1"/>
    <col min="2053" max="2053" width="10.7109375" style="59" customWidth="1"/>
    <col min="2054" max="2054" width="14" style="59" customWidth="1"/>
    <col min="2055" max="2055" width="13.7109375" style="59" customWidth="1"/>
    <col min="2056" max="2304" width="9.140625" style="59"/>
    <col min="2305" max="2305" width="4.42578125" style="59" customWidth="1"/>
    <col min="2306" max="2306" width="32.5703125" style="59" customWidth="1"/>
    <col min="2307" max="2307" width="9" style="59" customWidth="1"/>
    <col min="2308" max="2308" width="8.7109375" style="59" customWidth="1"/>
    <col min="2309" max="2309" width="10.7109375" style="59" customWidth="1"/>
    <col min="2310" max="2310" width="14" style="59" customWidth="1"/>
    <col min="2311" max="2311" width="13.7109375" style="59" customWidth="1"/>
    <col min="2312" max="2560" width="9.140625" style="59"/>
    <col min="2561" max="2561" width="4.42578125" style="59" customWidth="1"/>
    <col min="2562" max="2562" width="32.5703125" style="59" customWidth="1"/>
    <col min="2563" max="2563" width="9" style="59" customWidth="1"/>
    <col min="2564" max="2564" width="8.7109375" style="59" customWidth="1"/>
    <col min="2565" max="2565" width="10.7109375" style="59" customWidth="1"/>
    <col min="2566" max="2566" width="14" style="59" customWidth="1"/>
    <col min="2567" max="2567" width="13.7109375" style="59" customWidth="1"/>
    <col min="2568" max="2816" width="9.140625" style="59"/>
    <col min="2817" max="2817" width="4.42578125" style="59" customWidth="1"/>
    <col min="2818" max="2818" width="32.5703125" style="59" customWidth="1"/>
    <col min="2819" max="2819" width="9" style="59" customWidth="1"/>
    <col min="2820" max="2820" width="8.7109375" style="59" customWidth="1"/>
    <col min="2821" max="2821" width="10.7109375" style="59" customWidth="1"/>
    <col min="2822" max="2822" width="14" style="59" customWidth="1"/>
    <col min="2823" max="2823" width="13.7109375" style="59" customWidth="1"/>
    <col min="2824" max="3072" width="9.140625" style="59"/>
    <col min="3073" max="3073" width="4.42578125" style="59" customWidth="1"/>
    <col min="3074" max="3074" width="32.5703125" style="59" customWidth="1"/>
    <col min="3075" max="3075" width="9" style="59" customWidth="1"/>
    <col min="3076" max="3076" width="8.7109375" style="59" customWidth="1"/>
    <col min="3077" max="3077" width="10.7109375" style="59" customWidth="1"/>
    <col min="3078" max="3078" width="14" style="59" customWidth="1"/>
    <col min="3079" max="3079" width="13.7109375" style="59" customWidth="1"/>
    <col min="3080" max="3328" width="9.140625" style="59"/>
    <col min="3329" max="3329" width="4.42578125" style="59" customWidth="1"/>
    <col min="3330" max="3330" width="32.5703125" style="59" customWidth="1"/>
    <col min="3331" max="3331" width="9" style="59" customWidth="1"/>
    <col min="3332" max="3332" width="8.7109375" style="59" customWidth="1"/>
    <col min="3333" max="3333" width="10.7109375" style="59" customWidth="1"/>
    <col min="3334" max="3334" width="14" style="59" customWidth="1"/>
    <col min="3335" max="3335" width="13.7109375" style="59" customWidth="1"/>
    <col min="3336" max="3584" width="9.140625" style="59"/>
    <col min="3585" max="3585" width="4.42578125" style="59" customWidth="1"/>
    <col min="3586" max="3586" width="32.5703125" style="59" customWidth="1"/>
    <col min="3587" max="3587" width="9" style="59" customWidth="1"/>
    <col min="3588" max="3588" width="8.7109375" style="59" customWidth="1"/>
    <col min="3589" max="3589" width="10.7109375" style="59" customWidth="1"/>
    <col min="3590" max="3590" width="14" style="59" customWidth="1"/>
    <col min="3591" max="3591" width="13.7109375" style="59" customWidth="1"/>
    <col min="3592" max="3840" width="9.140625" style="59"/>
    <col min="3841" max="3841" width="4.42578125" style="59" customWidth="1"/>
    <col min="3842" max="3842" width="32.5703125" style="59" customWidth="1"/>
    <col min="3843" max="3843" width="9" style="59" customWidth="1"/>
    <col min="3844" max="3844" width="8.7109375" style="59" customWidth="1"/>
    <col min="3845" max="3845" width="10.7109375" style="59" customWidth="1"/>
    <col min="3846" max="3846" width="14" style="59" customWidth="1"/>
    <col min="3847" max="3847" width="13.7109375" style="59" customWidth="1"/>
    <col min="3848" max="4096" width="9.140625" style="59"/>
    <col min="4097" max="4097" width="4.42578125" style="59" customWidth="1"/>
    <col min="4098" max="4098" width="32.5703125" style="59" customWidth="1"/>
    <col min="4099" max="4099" width="9" style="59" customWidth="1"/>
    <col min="4100" max="4100" width="8.7109375" style="59" customWidth="1"/>
    <col min="4101" max="4101" width="10.7109375" style="59" customWidth="1"/>
    <col min="4102" max="4102" width="14" style="59" customWidth="1"/>
    <col min="4103" max="4103" width="13.7109375" style="59" customWidth="1"/>
    <col min="4104" max="4352" width="9.140625" style="59"/>
    <col min="4353" max="4353" width="4.42578125" style="59" customWidth="1"/>
    <col min="4354" max="4354" width="32.5703125" style="59" customWidth="1"/>
    <col min="4355" max="4355" width="9" style="59" customWidth="1"/>
    <col min="4356" max="4356" width="8.7109375" style="59" customWidth="1"/>
    <col min="4357" max="4357" width="10.7109375" style="59" customWidth="1"/>
    <col min="4358" max="4358" width="14" style="59" customWidth="1"/>
    <col min="4359" max="4359" width="13.7109375" style="59" customWidth="1"/>
    <col min="4360" max="4608" width="9.140625" style="59"/>
    <col min="4609" max="4609" width="4.42578125" style="59" customWidth="1"/>
    <col min="4610" max="4610" width="32.5703125" style="59" customWidth="1"/>
    <col min="4611" max="4611" width="9" style="59" customWidth="1"/>
    <col min="4612" max="4612" width="8.7109375" style="59" customWidth="1"/>
    <col min="4613" max="4613" width="10.7109375" style="59" customWidth="1"/>
    <col min="4614" max="4614" width="14" style="59" customWidth="1"/>
    <col min="4615" max="4615" width="13.7109375" style="59" customWidth="1"/>
    <col min="4616" max="4864" width="9.140625" style="59"/>
    <col min="4865" max="4865" width="4.42578125" style="59" customWidth="1"/>
    <col min="4866" max="4866" width="32.5703125" style="59" customWidth="1"/>
    <col min="4867" max="4867" width="9" style="59" customWidth="1"/>
    <col min="4868" max="4868" width="8.7109375" style="59" customWidth="1"/>
    <col min="4869" max="4869" width="10.7109375" style="59" customWidth="1"/>
    <col min="4870" max="4870" width="14" style="59" customWidth="1"/>
    <col min="4871" max="4871" width="13.7109375" style="59" customWidth="1"/>
    <col min="4872" max="5120" width="9.140625" style="59"/>
    <col min="5121" max="5121" width="4.42578125" style="59" customWidth="1"/>
    <col min="5122" max="5122" width="32.5703125" style="59" customWidth="1"/>
    <col min="5123" max="5123" width="9" style="59" customWidth="1"/>
    <col min="5124" max="5124" width="8.7109375" style="59" customWidth="1"/>
    <col min="5125" max="5125" width="10.7109375" style="59" customWidth="1"/>
    <col min="5126" max="5126" width="14" style="59" customWidth="1"/>
    <col min="5127" max="5127" width="13.7109375" style="59" customWidth="1"/>
    <col min="5128" max="5376" width="9.140625" style="59"/>
    <col min="5377" max="5377" width="4.42578125" style="59" customWidth="1"/>
    <col min="5378" max="5378" width="32.5703125" style="59" customWidth="1"/>
    <col min="5379" max="5379" width="9" style="59" customWidth="1"/>
    <col min="5380" max="5380" width="8.7109375" style="59" customWidth="1"/>
    <col min="5381" max="5381" width="10.7109375" style="59" customWidth="1"/>
    <col min="5382" max="5382" width="14" style="59" customWidth="1"/>
    <col min="5383" max="5383" width="13.7109375" style="59" customWidth="1"/>
    <col min="5384" max="5632" width="9.140625" style="59"/>
    <col min="5633" max="5633" width="4.42578125" style="59" customWidth="1"/>
    <col min="5634" max="5634" width="32.5703125" style="59" customWidth="1"/>
    <col min="5635" max="5635" width="9" style="59" customWidth="1"/>
    <col min="5636" max="5636" width="8.7109375" style="59" customWidth="1"/>
    <col min="5637" max="5637" width="10.7109375" style="59" customWidth="1"/>
    <col min="5638" max="5638" width="14" style="59" customWidth="1"/>
    <col min="5639" max="5639" width="13.7109375" style="59" customWidth="1"/>
    <col min="5640" max="5888" width="9.140625" style="59"/>
    <col min="5889" max="5889" width="4.42578125" style="59" customWidth="1"/>
    <col min="5890" max="5890" width="32.5703125" style="59" customWidth="1"/>
    <col min="5891" max="5891" width="9" style="59" customWidth="1"/>
    <col min="5892" max="5892" width="8.7109375" style="59" customWidth="1"/>
    <col min="5893" max="5893" width="10.7109375" style="59" customWidth="1"/>
    <col min="5894" max="5894" width="14" style="59" customWidth="1"/>
    <col min="5895" max="5895" width="13.7109375" style="59" customWidth="1"/>
    <col min="5896" max="6144" width="9.140625" style="59"/>
    <col min="6145" max="6145" width="4.42578125" style="59" customWidth="1"/>
    <col min="6146" max="6146" width="32.5703125" style="59" customWidth="1"/>
    <col min="6147" max="6147" width="9" style="59" customWidth="1"/>
    <col min="6148" max="6148" width="8.7109375" style="59" customWidth="1"/>
    <col min="6149" max="6149" width="10.7109375" style="59" customWidth="1"/>
    <col min="6150" max="6150" width="14" style="59" customWidth="1"/>
    <col min="6151" max="6151" width="13.7109375" style="59" customWidth="1"/>
    <col min="6152" max="6400" width="9.140625" style="59"/>
    <col min="6401" max="6401" width="4.42578125" style="59" customWidth="1"/>
    <col min="6402" max="6402" width="32.5703125" style="59" customWidth="1"/>
    <col min="6403" max="6403" width="9" style="59" customWidth="1"/>
    <col min="6404" max="6404" width="8.7109375" style="59" customWidth="1"/>
    <col min="6405" max="6405" width="10.7109375" style="59" customWidth="1"/>
    <col min="6406" max="6406" width="14" style="59" customWidth="1"/>
    <col min="6407" max="6407" width="13.7109375" style="59" customWidth="1"/>
    <col min="6408" max="6656" width="9.140625" style="59"/>
    <col min="6657" max="6657" width="4.42578125" style="59" customWidth="1"/>
    <col min="6658" max="6658" width="32.5703125" style="59" customWidth="1"/>
    <col min="6659" max="6659" width="9" style="59" customWidth="1"/>
    <col min="6660" max="6660" width="8.7109375" style="59" customWidth="1"/>
    <col min="6661" max="6661" width="10.7109375" style="59" customWidth="1"/>
    <col min="6662" max="6662" width="14" style="59" customWidth="1"/>
    <col min="6663" max="6663" width="13.7109375" style="59" customWidth="1"/>
    <col min="6664" max="6912" width="9.140625" style="59"/>
    <col min="6913" max="6913" width="4.42578125" style="59" customWidth="1"/>
    <col min="6914" max="6914" width="32.5703125" style="59" customWidth="1"/>
    <col min="6915" max="6915" width="9" style="59" customWidth="1"/>
    <col min="6916" max="6916" width="8.7109375" style="59" customWidth="1"/>
    <col min="6917" max="6917" width="10.7109375" style="59" customWidth="1"/>
    <col min="6918" max="6918" width="14" style="59" customWidth="1"/>
    <col min="6919" max="6919" width="13.7109375" style="59" customWidth="1"/>
    <col min="6920" max="7168" width="9.140625" style="59"/>
    <col min="7169" max="7169" width="4.42578125" style="59" customWidth="1"/>
    <col min="7170" max="7170" width="32.5703125" style="59" customWidth="1"/>
    <col min="7171" max="7171" width="9" style="59" customWidth="1"/>
    <col min="7172" max="7172" width="8.7109375" style="59" customWidth="1"/>
    <col min="7173" max="7173" width="10.7109375" style="59" customWidth="1"/>
    <col min="7174" max="7174" width="14" style="59" customWidth="1"/>
    <col min="7175" max="7175" width="13.7109375" style="59" customWidth="1"/>
    <col min="7176" max="7424" width="9.140625" style="59"/>
    <col min="7425" max="7425" width="4.42578125" style="59" customWidth="1"/>
    <col min="7426" max="7426" width="32.5703125" style="59" customWidth="1"/>
    <col min="7427" max="7427" width="9" style="59" customWidth="1"/>
    <col min="7428" max="7428" width="8.7109375" style="59" customWidth="1"/>
    <col min="7429" max="7429" width="10.7109375" style="59" customWidth="1"/>
    <col min="7430" max="7430" width="14" style="59" customWidth="1"/>
    <col min="7431" max="7431" width="13.7109375" style="59" customWidth="1"/>
    <col min="7432" max="7680" width="9.140625" style="59"/>
    <col min="7681" max="7681" width="4.42578125" style="59" customWidth="1"/>
    <col min="7682" max="7682" width="32.5703125" style="59" customWidth="1"/>
    <col min="7683" max="7683" width="9" style="59" customWidth="1"/>
    <col min="7684" max="7684" width="8.7109375" style="59" customWidth="1"/>
    <col min="7685" max="7685" width="10.7109375" style="59" customWidth="1"/>
    <col min="7686" max="7686" width="14" style="59" customWidth="1"/>
    <col min="7687" max="7687" width="13.7109375" style="59" customWidth="1"/>
    <col min="7688" max="7936" width="9.140625" style="59"/>
    <col min="7937" max="7937" width="4.42578125" style="59" customWidth="1"/>
    <col min="7938" max="7938" width="32.5703125" style="59" customWidth="1"/>
    <col min="7939" max="7939" width="9" style="59" customWidth="1"/>
    <col min="7940" max="7940" width="8.7109375" style="59" customWidth="1"/>
    <col min="7941" max="7941" width="10.7109375" style="59" customWidth="1"/>
    <col min="7942" max="7942" width="14" style="59" customWidth="1"/>
    <col min="7943" max="7943" width="13.7109375" style="59" customWidth="1"/>
    <col min="7944" max="8192" width="9.140625" style="59"/>
    <col min="8193" max="8193" width="4.42578125" style="59" customWidth="1"/>
    <col min="8194" max="8194" width="32.5703125" style="59" customWidth="1"/>
    <col min="8195" max="8195" width="9" style="59" customWidth="1"/>
    <col min="8196" max="8196" width="8.7109375" style="59" customWidth="1"/>
    <col min="8197" max="8197" width="10.7109375" style="59" customWidth="1"/>
    <col min="8198" max="8198" width="14" style="59" customWidth="1"/>
    <col min="8199" max="8199" width="13.7109375" style="59" customWidth="1"/>
    <col min="8200" max="8448" width="9.140625" style="59"/>
    <col min="8449" max="8449" width="4.42578125" style="59" customWidth="1"/>
    <col min="8450" max="8450" width="32.5703125" style="59" customWidth="1"/>
    <col min="8451" max="8451" width="9" style="59" customWidth="1"/>
    <col min="8452" max="8452" width="8.7109375" style="59" customWidth="1"/>
    <col min="8453" max="8453" width="10.7109375" style="59" customWidth="1"/>
    <col min="8454" max="8454" width="14" style="59" customWidth="1"/>
    <col min="8455" max="8455" width="13.7109375" style="59" customWidth="1"/>
    <col min="8456" max="8704" width="9.140625" style="59"/>
    <col min="8705" max="8705" width="4.42578125" style="59" customWidth="1"/>
    <col min="8706" max="8706" width="32.5703125" style="59" customWidth="1"/>
    <col min="8707" max="8707" width="9" style="59" customWidth="1"/>
    <col min="8708" max="8708" width="8.7109375" style="59" customWidth="1"/>
    <col min="8709" max="8709" width="10.7109375" style="59" customWidth="1"/>
    <col min="8710" max="8710" width="14" style="59" customWidth="1"/>
    <col min="8711" max="8711" width="13.7109375" style="59" customWidth="1"/>
    <col min="8712" max="8960" width="9.140625" style="59"/>
    <col min="8961" max="8961" width="4.42578125" style="59" customWidth="1"/>
    <col min="8962" max="8962" width="32.5703125" style="59" customWidth="1"/>
    <col min="8963" max="8963" width="9" style="59" customWidth="1"/>
    <col min="8964" max="8964" width="8.7109375" style="59" customWidth="1"/>
    <col min="8965" max="8965" width="10.7109375" style="59" customWidth="1"/>
    <col min="8966" max="8966" width="14" style="59" customWidth="1"/>
    <col min="8967" max="8967" width="13.7109375" style="59" customWidth="1"/>
    <col min="8968" max="9216" width="9.140625" style="59"/>
    <col min="9217" max="9217" width="4.42578125" style="59" customWidth="1"/>
    <col min="9218" max="9218" width="32.5703125" style="59" customWidth="1"/>
    <col min="9219" max="9219" width="9" style="59" customWidth="1"/>
    <col min="9220" max="9220" width="8.7109375" style="59" customWidth="1"/>
    <col min="9221" max="9221" width="10.7109375" style="59" customWidth="1"/>
    <col min="9222" max="9222" width="14" style="59" customWidth="1"/>
    <col min="9223" max="9223" width="13.7109375" style="59" customWidth="1"/>
    <col min="9224" max="9472" width="9.140625" style="59"/>
    <col min="9473" max="9473" width="4.42578125" style="59" customWidth="1"/>
    <col min="9474" max="9474" width="32.5703125" style="59" customWidth="1"/>
    <col min="9475" max="9475" width="9" style="59" customWidth="1"/>
    <col min="9476" max="9476" width="8.7109375" style="59" customWidth="1"/>
    <col min="9477" max="9477" width="10.7109375" style="59" customWidth="1"/>
    <col min="9478" max="9478" width="14" style="59" customWidth="1"/>
    <col min="9479" max="9479" width="13.7109375" style="59" customWidth="1"/>
    <col min="9480" max="9728" width="9.140625" style="59"/>
    <col min="9729" max="9729" width="4.42578125" style="59" customWidth="1"/>
    <col min="9730" max="9730" width="32.5703125" style="59" customWidth="1"/>
    <col min="9731" max="9731" width="9" style="59" customWidth="1"/>
    <col min="9732" max="9732" width="8.7109375" style="59" customWidth="1"/>
    <col min="9733" max="9733" width="10.7109375" style="59" customWidth="1"/>
    <col min="9734" max="9734" width="14" style="59" customWidth="1"/>
    <col min="9735" max="9735" width="13.7109375" style="59" customWidth="1"/>
    <col min="9736" max="9984" width="9.140625" style="59"/>
    <col min="9985" max="9985" width="4.42578125" style="59" customWidth="1"/>
    <col min="9986" max="9986" width="32.5703125" style="59" customWidth="1"/>
    <col min="9987" max="9987" width="9" style="59" customWidth="1"/>
    <col min="9988" max="9988" width="8.7109375" style="59" customWidth="1"/>
    <col min="9989" max="9989" width="10.7109375" style="59" customWidth="1"/>
    <col min="9990" max="9990" width="14" style="59" customWidth="1"/>
    <col min="9991" max="9991" width="13.7109375" style="59" customWidth="1"/>
    <col min="9992" max="10240" width="9.140625" style="59"/>
    <col min="10241" max="10241" width="4.42578125" style="59" customWidth="1"/>
    <col min="10242" max="10242" width="32.5703125" style="59" customWidth="1"/>
    <col min="10243" max="10243" width="9" style="59" customWidth="1"/>
    <col min="10244" max="10244" width="8.7109375" style="59" customWidth="1"/>
    <col min="10245" max="10245" width="10.7109375" style="59" customWidth="1"/>
    <col min="10246" max="10246" width="14" style="59" customWidth="1"/>
    <col min="10247" max="10247" width="13.7109375" style="59" customWidth="1"/>
    <col min="10248" max="10496" width="9.140625" style="59"/>
    <col min="10497" max="10497" width="4.42578125" style="59" customWidth="1"/>
    <col min="10498" max="10498" width="32.5703125" style="59" customWidth="1"/>
    <col min="10499" max="10499" width="9" style="59" customWidth="1"/>
    <col min="10500" max="10500" width="8.7109375" style="59" customWidth="1"/>
    <col min="10501" max="10501" width="10.7109375" style="59" customWidth="1"/>
    <col min="10502" max="10502" width="14" style="59" customWidth="1"/>
    <col min="10503" max="10503" width="13.7109375" style="59" customWidth="1"/>
    <col min="10504" max="10752" width="9.140625" style="59"/>
    <col min="10753" max="10753" width="4.42578125" style="59" customWidth="1"/>
    <col min="10754" max="10754" width="32.5703125" style="59" customWidth="1"/>
    <col min="10755" max="10755" width="9" style="59" customWidth="1"/>
    <col min="10756" max="10756" width="8.7109375" style="59" customWidth="1"/>
    <col min="10757" max="10757" width="10.7109375" style="59" customWidth="1"/>
    <col min="10758" max="10758" width="14" style="59" customWidth="1"/>
    <col min="10759" max="10759" width="13.7109375" style="59" customWidth="1"/>
    <col min="10760" max="11008" width="9.140625" style="59"/>
    <col min="11009" max="11009" width="4.42578125" style="59" customWidth="1"/>
    <col min="11010" max="11010" width="32.5703125" style="59" customWidth="1"/>
    <col min="11011" max="11011" width="9" style="59" customWidth="1"/>
    <col min="11012" max="11012" width="8.7109375" style="59" customWidth="1"/>
    <col min="11013" max="11013" width="10.7109375" style="59" customWidth="1"/>
    <col min="11014" max="11014" width="14" style="59" customWidth="1"/>
    <col min="11015" max="11015" width="13.7109375" style="59" customWidth="1"/>
    <col min="11016" max="11264" width="9.140625" style="59"/>
    <col min="11265" max="11265" width="4.42578125" style="59" customWidth="1"/>
    <col min="11266" max="11266" width="32.5703125" style="59" customWidth="1"/>
    <col min="11267" max="11267" width="9" style="59" customWidth="1"/>
    <col min="11268" max="11268" width="8.7109375" style="59" customWidth="1"/>
    <col min="11269" max="11269" width="10.7109375" style="59" customWidth="1"/>
    <col min="11270" max="11270" width="14" style="59" customWidth="1"/>
    <col min="11271" max="11271" width="13.7109375" style="59" customWidth="1"/>
    <col min="11272" max="11520" width="9.140625" style="59"/>
    <col min="11521" max="11521" width="4.42578125" style="59" customWidth="1"/>
    <col min="11522" max="11522" width="32.5703125" style="59" customWidth="1"/>
    <col min="11523" max="11523" width="9" style="59" customWidth="1"/>
    <col min="11524" max="11524" width="8.7109375" style="59" customWidth="1"/>
    <col min="11525" max="11525" width="10.7109375" style="59" customWidth="1"/>
    <col min="11526" max="11526" width="14" style="59" customWidth="1"/>
    <col min="11527" max="11527" width="13.7109375" style="59" customWidth="1"/>
    <col min="11528" max="11776" width="9.140625" style="59"/>
    <col min="11777" max="11777" width="4.42578125" style="59" customWidth="1"/>
    <col min="11778" max="11778" width="32.5703125" style="59" customWidth="1"/>
    <col min="11779" max="11779" width="9" style="59" customWidth="1"/>
    <col min="11780" max="11780" width="8.7109375" style="59" customWidth="1"/>
    <col min="11781" max="11781" width="10.7109375" style="59" customWidth="1"/>
    <col min="11782" max="11782" width="14" style="59" customWidth="1"/>
    <col min="11783" max="11783" width="13.7109375" style="59" customWidth="1"/>
    <col min="11784" max="12032" width="9.140625" style="59"/>
    <col min="12033" max="12033" width="4.42578125" style="59" customWidth="1"/>
    <col min="12034" max="12034" width="32.5703125" style="59" customWidth="1"/>
    <col min="12035" max="12035" width="9" style="59" customWidth="1"/>
    <col min="12036" max="12036" width="8.7109375" style="59" customWidth="1"/>
    <col min="12037" max="12037" width="10.7109375" style="59" customWidth="1"/>
    <col min="12038" max="12038" width="14" style="59" customWidth="1"/>
    <col min="12039" max="12039" width="13.7109375" style="59" customWidth="1"/>
    <col min="12040" max="12288" width="9.140625" style="59"/>
    <col min="12289" max="12289" width="4.42578125" style="59" customWidth="1"/>
    <col min="12290" max="12290" width="32.5703125" style="59" customWidth="1"/>
    <col min="12291" max="12291" width="9" style="59" customWidth="1"/>
    <col min="12292" max="12292" width="8.7109375" style="59" customWidth="1"/>
    <col min="12293" max="12293" width="10.7109375" style="59" customWidth="1"/>
    <col min="12294" max="12294" width="14" style="59" customWidth="1"/>
    <col min="12295" max="12295" width="13.7109375" style="59" customWidth="1"/>
    <col min="12296" max="12544" width="9.140625" style="59"/>
    <col min="12545" max="12545" width="4.42578125" style="59" customWidth="1"/>
    <col min="12546" max="12546" width="32.5703125" style="59" customWidth="1"/>
    <col min="12547" max="12547" width="9" style="59" customWidth="1"/>
    <col min="12548" max="12548" width="8.7109375" style="59" customWidth="1"/>
    <col min="12549" max="12549" width="10.7109375" style="59" customWidth="1"/>
    <col min="12550" max="12550" width="14" style="59" customWidth="1"/>
    <col min="12551" max="12551" width="13.7109375" style="59" customWidth="1"/>
    <col min="12552" max="12800" width="9.140625" style="59"/>
    <col min="12801" max="12801" width="4.42578125" style="59" customWidth="1"/>
    <col min="12802" max="12802" width="32.5703125" style="59" customWidth="1"/>
    <col min="12803" max="12803" width="9" style="59" customWidth="1"/>
    <col min="12804" max="12804" width="8.7109375" style="59" customWidth="1"/>
    <col min="12805" max="12805" width="10.7109375" style="59" customWidth="1"/>
    <col min="12806" max="12806" width="14" style="59" customWidth="1"/>
    <col min="12807" max="12807" width="13.7109375" style="59" customWidth="1"/>
    <col min="12808" max="13056" width="9.140625" style="59"/>
    <col min="13057" max="13057" width="4.42578125" style="59" customWidth="1"/>
    <col min="13058" max="13058" width="32.5703125" style="59" customWidth="1"/>
    <col min="13059" max="13059" width="9" style="59" customWidth="1"/>
    <col min="13060" max="13060" width="8.7109375" style="59" customWidth="1"/>
    <col min="13061" max="13061" width="10.7109375" style="59" customWidth="1"/>
    <col min="13062" max="13062" width="14" style="59" customWidth="1"/>
    <col min="13063" max="13063" width="13.7109375" style="59" customWidth="1"/>
    <col min="13064" max="13312" width="9.140625" style="59"/>
    <col min="13313" max="13313" width="4.42578125" style="59" customWidth="1"/>
    <col min="13314" max="13314" width="32.5703125" style="59" customWidth="1"/>
    <col min="13315" max="13315" width="9" style="59" customWidth="1"/>
    <col min="13316" max="13316" width="8.7109375" style="59" customWidth="1"/>
    <col min="13317" max="13317" width="10.7109375" style="59" customWidth="1"/>
    <col min="13318" max="13318" width="14" style="59" customWidth="1"/>
    <col min="13319" max="13319" width="13.7109375" style="59" customWidth="1"/>
    <col min="13320" max="13568" width="9.140625" style="59"/>
    <col min="13569" max="13569" width="4.42578125" style="59" customWidth="1"/>
    <col min="13570" max="13570" width="32.5703125" style="59" customWidth="1"/>
    <col min="13571" max="13571" width="9" style="59" customWidth="1"/>
    <col min="13572" max="13572" width="8.7109375" style="59" customWidth="1"/>
    <col min="13573" max="13573" width="10.7109375" style="59" customWidth="1"/>
    <col min="13574" max="13574" width="14" style="59" customWidth="1"/>
    <col min="13575" max="13575" width="13.7109375" style="59" customWidth="1"/>
    <col min="13576" max="13824" width="9.140625" style="59"/>
    <col min="13825" max="13825" width="4.42578125" style="59" customWidth="1"/>
    <col min="13826" max="13826" width="32.5703125" style="59" customWidth="1"/>
    <col min="13827" max="13827" width="9" style="59" customWidth="1"/>
    <col min="13828" max="13828" width="8.7109375" style="59" customWidth="1"/>
    <col min="13829" max="13829" width="10.7109375" style="59" customWidth="1"/>
    <col min="13830" max="13830" width="14" style="59" customWidth="1"/>
    <col min="13831" max="13831" width="13.7109375" style="59" customWidth="1"/>
    <col min="13832" max="14080" width="9.140625" style="59"/>
    <col min="14081" max="14081" width="4.42578125" style="59" customWidth="1"/>
    <col min="14082" max="14082" width="32.5703125" style="59" customWidth="1"/>
    <col min="14083" max="14083" width="9" style="59" customWidth="1"/>
    <col min="14084" max="14084" width="8.7109375" style="59" customWidth="1"/>
    <col min="14085" max="14085" width="10.7109375" style="59" customWidth="1"/>
    <col min="14086" max="14086" width="14" style="59" customWidth="1"/>
    <col min="14087" max="14087" width="13.7109375" style="59" customWidth="1"/>
    <col min="14088" max="14336" width="9.140625" style="59"/>
    <col min="14337" max="14337" width="4.42578125" style="59" customWidth="1"/>
    <col min="14338" max="14338" width="32.5703125" style="59" customWidth="1"/>
    <col min="14339" max="14339" width="9" style="59" customWidth="1"/>
    <col min="14340" max="14340" width="8.7109375" style="59" customWidth="1"/>
    <col min="14341" max="14341" width="10.7109375" style="59" customWidth="1"/>
    <col min="14342" max="14342" width="14" style="59" customWidth="1"/>
    <col min="14343" max="14343" width="13.7109375" style="59" customWidth="1"/>
    <col min="14344" max="14592" width="9.140625" style="59"/>
    <col min="14593" max="14593" width="4.42578125" style="59" customWidth="1"/>
    <col min="14594" max="14594" width="32.5703125" style="59" customWidth="1"/>
    <col min="14595" max="14595" width="9" style="59" customWidth="1"/>
    <col min="14596" max="14596" width="8.7109375" style="59" customWidth="1"/>
    <col min="14597" max="14597" width="10.7109375" style="59" customWidth="1"/>
    <col min="14598" max="14598" width="14" style="59" customWidth="1"/>
    <col min="14599" max="14599" width="13.7109375" style="59" customWidth="1"/>
    <col min="14600" max="14848" width="9.140625" style="59"/>
    <col min="14849" max="14849" width="4.42578125" style="59" customWidth="1"/>
    <col min="14850" max="14850" width="32.5703125" style="59" customWidth="1"/>
    <col min="14851" max="14851" width="9" style="59" customWidth="1"/>
    <col min="14852" max="14852" width="8.7109375" style="59" customWidth="1"/>
    <col min="14853" max="14853" width="10.7109375" style="59" customWidth="1"/>
    <col min="14854" max="14854" width="14" style="59" customWidth="1"/>
    <col min="14855" max="14855" width="13.7109375" style="59" customWidth="1"/>
    <col min="14856" max="15104" width="9.140625" style="59"/>
    <col min="15105" max="15105" width="4.42578125" style="59" customWidth="1"/>
    <col min="15106" max="15106" width="32.5703125" style="59" customWidth="1"/>
    <col min="15107" max="15107" width="9" style="59" customWidth="1"/>
    <col min="15108" max="15108" width="8.7109375" style="59" customWidth="1"/>
    <col min="15109" max="15109" width="10.7109375" style="59" customWidth="1"/>
    <col min="15110" max="15110" width="14" style="59" customWidth="1"/>
    <col min="15111" max="15111" width="13.7109375" style="59" customWidth="1"/>
    <col min="15112" max="15360" width="9.140625" style="59"/>
    <col min="15361" max="15361" width="4.42578125" style="59" customWidth="1"/>
    <col min="15362" max="15362" width="32.5703125" style="59" customWidth="1"/>
    <col min="15363" max="15363" width="9" style="59" customWidth="1"/>
    <col min="15364" max="15364" width="8.7109375" style="59" customWidth="1"/>
    <col min="15365" max="15365" width="10.7109375" style="59" customWidth="1"/>
    <col min="15366" max="15366" width="14" style="59" customWidth="1"/>
    <col min="15367" max="15367" width="13.7109375" style="59" customWidth="1"/>
    <col min="15368" max="15616" width="9.140625" style="59"/>
    <col min="15617" max="15617" width="4.42578125" style="59" customWidth="1"/>
    <col min="15618" max="15618" width="32.5703125" style="59" customWidth="1"/>
    <col min="15619" max="15619" width="9" style="59" customWidth="1"/>
    <col min="15620" max="15620" width="8.7109375" style="59" customWidth="1"/>
    <col min="15621" max="15621" width="10.7109375" style="59" customWidth="1"/>
    <col min="15622" max="15622" width="14" style="59" customWidth="1"/>
    <col min="15623" max="15623" width="13.7109375" style="59" customWidth="1"/>
    <col min="15624" max="15872" width="9.140625" style="59"/>
    <col min="15873" max="15873" width="4.42578125" style="59" customWidth="1"/>
    <col min="15874" max="15874" width="32.5703125" style="59" customWidth="1"/>
    <col min="15875" max="15875" width="9" style="59" customWidth="1"/>
    <col min="15876" max="15876" width="8.7109375" style="59" customWidth="1"/>
    <col min="15877" max="15877" width="10.7109375" style="59" customWidth="1"/>
    <col min="15878" max="15878" width="14" style="59" customWidth="1"/>
    <col min="15879" max="15879" width="13.7109375" style="59" customWidth="1"/>
    <col min="15880" max="16128" width="9.140625" style="59"/>
    <col min="16129" max="16129" width="4.42578125" style="59" customWidth="1"/>
    <col min="16130" max="16130" width="32.5703125" style="59" customWidth="1"/>
    <col min="16131" max="16131" width="9" style="59" customWidth="1"/>
    <col min="16132" max="16132" width="8.7109375" style="59" customWidth="1"/>
    <col min="16133" max="16133" width="10.7109375" style="59" customWidth="1"/>
    <col min="16134" max="16134" width="14" style="59" customWidth="1"/>
    <col min="16135" max="16135" width="13.7109375" style="59" customWidth="1"/>
    <col min="16136" max="16384" width="9.140625" style="59"/>
  </cols>
  <sheetData>
    <row r="1" spans="1:7" s="72" customFormat="1" ht="24.75" customHeight="1" x14ac:dyDescent="0.25">
      <c r="A1" s="99" t="s">
        <v>124</v>
      </c>
      <c r="B1" s="99"/>
      <c r="C1" s="99"/>
      <c r="D1" s="99"/>
      <c r="E1" s="99"/>
      <c r="F1" s="99"/>
      <c r="G1" s="99"/>
    </row>
    <row r="2" spans="1:7" x14ac:dyDescent="0.2">
      <c r="A2" s="68"/>
      <c r="B2" s="68"/>
      <c r="C2" s="68"/>
      <c r="D2" s="68"/>
      <c r="E2" s="68"/>
    </row>
    <row r="3" spans="1:7" x14ac:dyDescent="0.2">
      <c r="A3" s="68"/>
      <c r="B3" s="68"/>
      <c r="C3" s="68"/>
      <c r="D3" s="68"/>
      <c r="E3" s="68"/>
    </row>
    <row r="4" spans="1:7" ht="15" x14ac:dyDescent="0.25">
      <c r="A4" s="68" t="s">
        <v>149</v>
      </c>
      <c r="B4" s="83" t="s">
        <v>125</v>
      </c>
      <c r="C4" s="68"/>
      <c r="D4" s="68"/>
      <c r="E4" s="68"/>
    </row>
    <row r="5" spans="1:7" ht="12.75" customHeight="1" x14ac:dyDescent="0.2">
      <c r="A5" s="68"/>
      <c r="B5" s="84"/>
      <c r="C5" s="86"/>
      <c r="D5" s="86"/>
      <c r="E5" s="86"/>
      <c r="F5" s="86"/>
      <c r="G5" s="86"/>
    </row>
    <row r="6" spans="1:7" ht="12.75" customHeight="1" x14ac:dyDescent="0.2">
      <c r="A6" s="68"/>
      <c r="B6" s="100" t="s">
        <v>156</v>
      </c>
      <c r="C6" s="101"/>
      <c r="D6" s="101"/>
      <c r="E6" s="101"/>
      <c r="F6" s="101"/>
      <c r="G6" s="101"/>
    </row>
    <row r="7" spans="1:7" ht="12.75" customHeight="1" x14ac:dyDescent="0.2">
      <c r="A7" s="68"/>
      <c r="B7" s="101"/>
      <c r="C7" s="101"/>
      <c r="D7" s="101"/>
      <c r="E7" s="101"/>
      <c r="F7" s="101"/>
      <c r="G7" s="101"/>
    </row>
    <row r="8" spans="1:7" ht="41.25" customHeight="1" x14ac:dyDescent="0.2">
      <c r="A8" s="68"/>
      <c r="B8" s="101"/>
      <c r="C8" s="101"/>
      <c r="D8" s="101"/>
      <c r="E8" s="101"/>
      <c r="F8" s="101"/>
      <c r="G8" s="101"/>
    </row>
    <row r="9" spans="1:7" ht="15" x14ac:dyDescent="0.25">
      <c r="A9" s="68" t="s">
        <v>150</v>
      </c>
      <c r="B9" s="83" t="s">
        <v>126</v>
      </c>
      <c r="C9" s="68"/>
      <c r="D9" s="68"/>
      <c r="E9" s="68"/>
    </row>
    <row r="10" spans="1:7" x14ac:dyDescent="0.2">
      <c r="A10" s="68"/>
      <c r="B10" s="68"/>
      <c r="C10" s="68"/>
      <c r="D10" s="68"/>
      <c r="E10" s="68"/>
    </row>
    <row r="11" spans="1:7" x14ac:dyDescent="0.2">
      <c r="A11" s="68"/>
      <c r="B11" s="100" t="s">
        <v>157</v>
      </c>
      <c r="C11" s="101"/>
      <c r="D11" s="101"/>
      <c r="E11" s="101"/>
      <c r="F11" s="101"/>
      <c r="G11" s="101"/>
    </row>
    <row r="12" spans="1:7" x14ac:dyDescent="0.2">
      <c r="A12" s="68"/>
      <c r="B12" s="101"/>
      <c r="C12" s="101"/>
      <c r="D12" s="101"/>
      <c r="E12" s="101"/>
      <c r="F12" s="101"/>
      <c r="G12" s="101"/>
    </row>
    <row r="13" spans="1:7" x14ac:dyDescent="0.2">
      <c r="A13" s="68"/>
      <c r="B13" s="101"/>
      <c r="C13" s="101"/>
      <c r="D13" s="101"/>
      <c r="E13" s="101"/>
      <c r="F13" s="101"/>
      <c r="G13" s="101"/>
    </row>
    <row r="14" spans="1:7" x14ac:dyDescent="0.2">
      <c r="A14" s="68"/>
      <c r="B14" s="68"/>
      <c r="C14" s="68"/>
      <c r="D14" s="68"/>
      <c r="E14" s="68"/>
    </row>
    <row r="15" spans="1:7" ht="15" x14ac:dyDescent="0.25">
      <c r="A15" s="68" t="s">
        <v>151</v>
      </c>
      <c r="B15" s="83" t="s">
        <v>127</v>
      </c>
      <c r="C15" s="68"/>
      <c r="D15" s="68"/>
      <c r="E15" s="68"/>
    </row>
    <row r="16" spans="1:7" x14ac:dyDescent="0.2">
      <c r="A16" s="68"/>
      <c r="B16" s="68"/>
      <c r="C16" s="68"/>
      <c r="D16" s="68"/>
      <c r="E16" s="68"/>
    </row>
    <row r="17" spans="1:7" x14ac:dyDescent="0.2">
      <c r="A17" s="68"/>
      <c r="B17" s="100" t="s">
        <v>158</v>
      </c>
      <c r="C17" s="101"/>
      <c r="D17" s="101"/>
      <c r="E17" s="101"/>
      <c r="F17" s="101"/>
      <c r="G17" s="101"/>
    </row>
    <row r="18" spans="1:7" x14ac:dyDescent="0.2">
      <c r="A18" s="68"/>
      <c r="B18" s="101"/>
      <c r="C18" s="101"/>
      <c r="D18" s="101"/>
      <c r="E18" s="101"/>
      <c r="F18" s="101"/>
      <c r="G18" s="101"/>
    </row>
    <row r="19" spans="1:7" x14ac:dyDescent="0.2">
      <c r="A19" s="68"/>
      <c r="B19" s="101"/>
      <c r="C19" s="101"/>
      <c r="D19" s="101"/>
      <c r="E19" s="101"/>
      <c r="F19" s="101"/>
      <c r="G19" s="101"/>
    </row>
    <row r="20" spans="1:7" x14ac:dyDescent="0.2">
      <c r="A20" s="68"/>
      <c r="B20" s="68"/>
      <c r="C20" s="68"/>
      <c r="D20" s="68"/>
      <c r="E20" s="68"/>
    </row>
    <row r="21" spans="1:7" x14ac:dyDescent="0.2">
      <c r="A21" s="81"/>
      <c r="B21" s="81"/>
      <c r="C21" s="68"/>
      <c r="D21" s="68"/>
      <c r="E21" s="68"/>
    </row>
    <row r="22" spans="1:7" x14ac:dyDescent="0.2">
      <c r="A22" s="68"/>
      <c r="B22" s="68"/>
      <c r="C22" s="68"/>
      <c r="D22" s="68"/>
      <c r="E22" s="68"/>
    </row>
    <row r="23" spans="1:7" x14ac:dyDescent="0.2">
      <c r="A23" s="68"/>
      <c r="B23" s="68"/>
      <c r="C23" s="68"/>
      <c r="D23" s="68"/>
      <c r="E23" s="68"/>
    </row>
    <row r="24" spans="1:7" x14ac:dyDescent="0.2">
      <c r="A24" s="68"/>
      <c r="B24" s="68"/>
      <c r="C24" s="68"/>
      <c r="D24" s="68"/>
      <c r="E24" s="68"/>
    </row>
    <row r="25" spans="1:7" x14ac:dyDescent="0.2">
      <c r="A25" s="68"/>
      <c r="B25" s="68"/>
      <c r="C25" s="68"/>
      <c r="D25" s="68"/>
      <c r="E25" s="68"/>
    </row>
    <row r="26" spans="1:7" x14ac:dyDescent="0.2">
      <c r="A26" s="68"/>
      <c r="B26" s="68"/>
      <c r="C26" s="68"/>
      <c r="D26" s="68"/>
      <c r="E26" s="68"/>
    </row>
    <row r="27" spans="1:7" x14ac:dyDescent="0.2">
      <c r="A27" s="68"/>
      <c r="B27" s="68"/>
      <c r="C27" s="68"/>
      <c r="D27" s="68"/>
      <c r="E27" s="68"/>
    </row>
    <row r="28" spans="1:7" x14ac:dyDescent="0.2">
      <c r="A28" s="68"/>
      <c r="B28" s="68"/>
      <c r="C28" s="68"/>
      <c r="D28" s="68"/>
      <c r="E28" s="68"/>
    </row>
    <row r="29" spans="1:7" x14ac:dyDescent="0.2">
      <c r="A29" s="68"/>
      <c r="B29" s="68"/>
      <c r="C29" s="68"/>
      <c r="D29" s="68"/>
      <c r="E29" s="68"/>
    </row>
    <row r="30" spans="1:7" x14ac:dyDescent="0.2">
      <c r="A30" s="68"/>
      <c r="B30" s="68"/>
      <c r="C30" s="68"/>
      <c r="D30" s="68"/>
      <c r="E30" s="68"/>
    </row>
    <row r="31" spans="1:7" x14ac:dyDescent="0.2">
      <c r="A31" s="68"/>
      <c r="B31" s="68"/>
      <c r="C31" s="68"/>
      <c r="D31" s="68"/>
      <c r="E31" s="68"/>
    </row>
    <row r="32" spans="1:7" x14ac:dyDescent="0.2">
      <c r="A32" s="68"/>
      <c r="B32" s="68"/>
      <c r="C32" s="68"/>
      <c r="D32" s="68"/>
      <c r="E32" s="68"/>
    </row>
    <row r="33" spans="1:5" x14ac:dyDescent="0.2">
      <c r="A33" s="68"/>
      <c r="B33" s="68"/>
      <c r="C33" s="68"/>
      <c r="D33" s="68"/>
      <c r="E33" s="68"/>
    </row>
    <row r="34" spans="1:5" x14ac:dyDescent="0.2">
      <c r="A34" s="68"/>
      <c r="B34" s="68"/>
      <c r="C34" s="68"/>
      <c r="D34" s="68"/>
      <c r="E34" s="68"/>
    </row>
    <row r="35" spans="1:5" x14ac:dyDescent="0.2">
      <c r="A35" s="68"/>
      <c r="B35" s="68"/>
      <c r="C35" s="68"/>
      <c r="D35" s="68"/>
      <c r="E35" s="68"/>
    </row>
    <row r="36" spans="1:5" x14ac:dyDescent="0.2">
      <c r="A36" s="68"/>
      <c r="B36" s="68"/>
      <c r="C36" s="68"/>
      <c r="D36" s="68"/>
      <c r="E36" s="68"/>
    </row>
    <row r="37" spans="1:5" x14ac:dyDescent="0.2">
      <c r="A37" s="68"/>
      <c r="B37" s="68"/>
      <c r="C37" s="68"/>
      <c r="D37" s="68"/>
      <c r="E37" s="68"/>
    </row>
    <row r="38" spans="1:5" x14ac:dyDescent="0.2">
      <c r="A38" s="68"/>
      <c r="B38" s="68"/>
      <c r="C38" s="68"/>
      <c r="D38" s="68"/>
      <c r="E38" s="68"/>
    </row>
    <row r="39" spans="1:5" x14ac:dyDescent="0.2">
      <c r="A39" s="68"/>
      <c r="B39" s="68"/>
      <c r="C39" s="68"/>
      <c r="D39" s="68"/>
      <c r="E39" s="68"/>
    </row>
    <row r="40" spans="1:5" x14ac:dyDescent="0.2">
      <c r="A40" s="68"/>
      <c r="B40" s="68"/>
      <c r="C40" s="68"/>
      <c r="D40" s="68"/>
      <c r="E40" s="68"/>
    </row>
    <row r="41" spans="1:5" x14ac:dyDescent="0.2">
      <c r="A41" s="68"/>
      <c r="B41" s="68"/>
      <c r="C41" s="68"/>
      <c r="D41" s="68"/>
      <c r="E41" s="68"/>
    </row>
    <row r="42" spans="1:5" x14ac:dyDescent="0.2">
      <c r="A42" s="68"/>
      <c r="B42" s="68"/>
      <c r="C42" s="68"/>
      <c r="D42" s="68"/>
      <c r="E42" s="68"/>
    </row>
    <row r="43" spans="1:5" x14ac:dyDescent="0.2">
      <c r="A43" s="68"/>
      <c r="B43" s="68"/>
      <c r="C43" s="68"/>
      <c r="D43" s="68"/>
      <c r="E43" s="68"/>
    </row>
    <row r="44" spans="1:5" x14ac:dyDescent="0.2">
      <c r="A44" s="68"/>
      <c r="B44" s="68"/>
      <c r="C44" s="68"/>
      <c r="D44" s="68"/>
      <c r="E44" s="68"/>
    </row>
    <row r="45" spans="1:5" x14ac:dyDescent="0.2">
      <c r="A45" s="68"/>
      <c r="B45" s="68"/>
      <c r="C45" s="68"/>
      <c r="D45" s="68"/>
      <c r="E45" s="68"/>
    </row>
    <row r="46" spans="1:5" x14ac:dyDescent="0.2">
      <c r="A46" s="68"/>
      <c r="B46" s="68"/>
      <c r="C46" s="68"/>
      <c r="D46" s="68"/>
      <c r="E46" s="68"/>
    </row>
    <row r="47" spans="1:5" x14ac:dyDescent="0.2">
      <c r="A47" s="68"/>
      <c r="B47" s="68"/>
      <c r="C47" s="68"/>
      <c r="D47" s="68"/>
      <c r="E47" s="68"/>
    </row>
    <row r="48" spans="1:5" x14ac:dyDescent="0.2">
      <c r="A48" s="68"/>
      <c r="B48" s="68"/>
      <c r="C48" s="68"/>
      <c r="D48" s="68"/>
      <c r="E48" s="68"/>
    </row>
    <row r="49" spans="1:5" x14ac:dyDescent="0.2">
      <c r="A49" s="68"/>
      <c r="B49" s="68"/>
      <c r="C49" s="68"/>
      <c r="D49" s="68"/>
      <c r="E49" s="68"/>
    </row>
    <row r="50" spans="1:5" x14ac:dyDescent="0.2">
      <c r="A50" s="68"/>
      <c r="B50" s="68"/>
      <c r="C50" s="68"/>
      <c r="D50" s="68"/>
      <c r="E50" s="68"/>
    </row>
    <row r="51" spans="1:5" x14ac:dyDescent="0.2">
      <c r="A51" s="68"/>
      <c r="B51" s="68"/>
      <c r="C51" s="68"/>
      <c r="D51" s="68"/>
      <c r="E51" s="68"/>
    </row>
    <row r="52" spans="1:5" x14ac:dyDescent="0.2">
      <c r="A52" s="68"/>
      <c r="B52" s="68"/>
      <c r="C52" s="68"/>
      <c r="D52" s="68"/>
      <c r="E52" s="68"/>
    </row>
    <row r="53" spans="1:5" x14ac:dyDescent="0.2">
      <c r="A53" s="68"/>
      <c r="B53" s="68"/>
      <c r="C53" s="68"/>
      <c r="D53" s="68"/>
      <c r="E53" s="68"/>
    </row>
    <row r="54" spans="1:5" x14ac:dyDescent="0.2">
      <c r="A54" s="68"/>
      <c r="B54" s="68"/>
      <c r="C54" s="68"/>
      <c r="D54" s="68"/>
      <c r="E54" s="68"/>
    </row>
    <row r="55" spans="1:5" x14ac:dyDescent="0.2">
      <c r="A55" s="68"/>
      <c r="B55" s="68"/>
      <c r="C55" s="68"/>
      <c r="D55" s="68"/>
      <c r="E55" s="68"/>
    </row>
    <row r="56" spans="1:5" x14ac:dyDescent="0.2">
      <c r="A56" s="68"/>
      <c r="B56" s="68"/>
      <c r="C56" s="68"/>
      <c r="D56" s="68"/>
      <c r="E56" s="68"/>
    </row>
    <row r="57" spans="1:5" x14ac:dyDescent="0.2">
      <c r="A57" s="68"/>
      <c r="B57" s="68"/>
      <c r="C57" s="68"/>
      <c r="D57" s="68"/>
      <c r="E57" s="68"/>
    </row>
    <row r="58" spans="1:5" x14ac:dyDescent="0.2">
      <c r="A58" s="68"/>
      <c r="B58" s="68"/>
      <c r="C58" s="68"/>
      <c r="D58" s="68"/>
      <c r="E58" s="68"/>
    </row>
    <row r="59" spans="1:5" x14ac:dyDescent="0.2">
      <c r="A59" s="68"/>
      <c r="B59" s="68"/>
      <c r="C59" s="68"/>
      <c r="D59" s="68"/>
      <c r="E59" s="68"/>
    </row>
    <row r="60" spans="1:5" x14ac:dyDescent="0.2">
      <c r="A60" s="68"/>
      <c r="B60" s="68"/>
      <c r="C60" s="68"/>
      <c r="D60" s="68"/>
      <c r="E60" s="68"/>
    </row>
    <row r="61" spans="1:5" x14ac:dyDescent="0.2">
      <c r="A61" s="68"/>
      <c r="B61" s="68"/>
      <c r="C61" s="68"/>
      <c r="D61" s="68"/>
      <c r="E61" s="68"/>
    </row>
    <row r="62" spans="1:5" x14ac:dyDescent="0.2">
      <c r="A62" s="68"/>
      <c r="B62" s="68"/>
      <c r="C62" s="68"/>
      <c r="D62" s="68"/>
      <c r="E62" s="68"/>
    </row>
    <row r="63" spans="1:5" x14ac:dyDescent="0.2">
      <c r="A63" s="68"/>
      <c r="B63" s="68"/>
      <c r="C63" s="68"/>
      <c r="D63" s="68"/>
      <c r="E63" s="68"/>
    </row>
    <row r="64" spans="1:5" x14ac:dyDescent="0.2">
      <c r="A64" s="68"/>
      <c r="B64" s="68"/>
      <c r="C64" s="68"/>
      <c r="D64" s="68"/>
      <c r="E64" s="68"/>
    </row>
    <row r="65" spans="1:5" x14ac:dyDescent="0.2">
      <c r="A65" s="68"/>
      <c r="B65" s="68"/>
      <c r="C65" s="68"/>
      <c r="D65" s="68"/>
      <c r="E65" s="68"/>
    </row>
    <row r="66" spans="1:5" x14ac:dyDescent="0.2">
      <c r="A66" s="68"/>
      <c r="B66" s="68"/>
      <c r="C66" s="68"/>
      <c r="D66" s="68"/>
      <c r="E66" s="68"/>
    </row>
    <row r="67" spans="1:5" x14ac:dyDescent="0.2">
      <c r="A67" s="68"/>
      <c r="B67" s="68"/>
      <c r="C67" s="68"/>
      <c r="D67" s="68"/>
      <c r="E67" s="68"/>
    </row>
    <row r="68" spans="1:5" x14ac:dyDescent="0.2">
      <c r="A68" s="68"/>
      <c r="B68" s="68"/>
      <c r="C68" s="68"/>
      <c r="D68" s="68"/>
      <c r="E68" s="68"/>
    </row>
    <row r="69" spans="1:5" x14ac:dyDescent="0.2">
      <c r="A69" s="68"/>
      <c r="B69" s="68"/>
      <c r="C69" s="68"/>
      <c r="D69" s="68"/>
      <c r="E69" s="68"/>
    </row>
    <row r="70" spans="1:5" x14ac:dyDescent="0.2">
      <c r="A70" s="68"/>
      <c r="B70" s="68"/>
      <c r="C70" s="68"/>
      <c r="D70" s="68"/>
      <c r="E70" s="68"/>
    </row>
    <row r="71" spans="1:5" x14ac:dyDescent="0.2">
      <c r="A71" s="68"/>
      <c r="B71" s="68"/>
      <c r="C71" s="68"/>
      <c r="D71" s="68"/>
      <c r="E71" s="68"/>
    </row>
    <row r="72" spans="1:5" x14ac:dyDescent="0.2">
      <c r="A72" s="68"/>
      <c r="B72" s="68"/>
      <c r="C72" s="68"/>
      <c r="D72" s="68"/>
      <c r="E72" s="68"/>
    </row>
    <row r="73" spans="1:5" x14ac:dyDescent="0.2">
      <c r="A73" s="68"/>
      <c r="B73" s="68"/>
      <c r="C73" s="68"/>
      <c r="D73" s="68"/>
      <c r="E73" s="68"/>
    </row>
    <row r="74" spans="1:5" x14ac:dyDescent="0.2">
      <c r="A74" s="68"/>
      <c r="B74" s="68"/>
      <c r="C74" s="68"/>
      <c r="D74" s="68"/>
      <c r="E74" s="68"/>
    </row>
    <row r="75" spans="1:5" x14ac:dyDescent="0.2">
      <c r="A75" s="68"/>
      <c r="B75" s="68"/>
      <c r="C75" s="68"/>
      <c r="D75" s="68"/>
      <c r="E75" s="68"/>
    </row>
    <row r="76" spans="1:5" x14ac:dyDescent="0.2">
      <c r="A76" s="68"/>
      <c r="B76" s="68"/>
      <c r="C76" s="68"/>
      <c r="D76" s="68"/>
      <c r="E76" s="68"/>
    </row>
    <row r="77" spans="1:5" x14ac:dyDescent="0.2">
      <c r="A77" s="68"/>
      <c r="B77" s="68"/>
      <c r="C77" s="68"/>
      <c r="D77" s="68"/>
      <c r="E77" s="68"/>
    </row>
    <row r="78" spans="1:5" x14ac:dyDescent="0.2">
      <c r="A78" s="68"/>
      <c r="B78" s="68"/>
      <c r="C78" s="68"/>
      <c r="D78" s="68"/>
      <c r="E78" s="68"/>
    </row>
    <row r="79" spans="1:5" x14ac:dyDescent="0.2">
      <c r="A79" s="68"/>
      <c r="B79" s="68"/>
      <c r="C79" s="68"/>
      <c r="D79" s="68"/>
      <c r="E79" s="68"/>
    </row>
    <row r="80" spans="1:5" x14ac:dyDescent="0.2">
      <c r="A80" s="68"/>
      <c r="B80" s="68"/>
      <c r="C80" s="68"/>
      <c r="D80" s="68"/>
      <c r="E80" s="68"/>
    </row>
  </sheetData>
  <mergeCells count="4">
    <mergeCell ref="A1:G1"/>
    <mergeCell ref="B6:G8"/>
    <mergeCell ref="B11:G13"/>
    <mergeCell ref="B17:G19"/>
  </mergeCells>
  <pageMargins left="0.74803149606299213" right="0.74803149606299213" top="0.98425196850393704" bottom="0.98425196850393704" header="0.19685039370078741" footer="0.19685039370078741"/>
  <pageSetup paperSize="9" scale="9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97"/>
  <sheetViews>
    <sheetView topLeftCell="A7" workbookViewId="0">
      <selection activeCell="B35" sqref="B35"/>
    </sheetView>
  </sheetViews>
  <sheetFormatPr defaultRowHeight="15" x14ac:dyDescent="0.25"/>
  <cols>
    <col min="1" max="1" width="4.28515625" style="1" customWidth="1"/>
    <col min="2" max="2" width="65.140625" style="1" customWidth="1"/>
    <col min="3" max="3" width="19" style="1" customWidth="1"/>
    <col min="4" max="16384" width="9.140625" style="1"/>
  </cols>
  <sheetData>
    <row r="1" spans="1:3" x14ac:dyDescent="0.25">
      <c r="C1" s="2" t="s">
        <v>44</v>
      </c>
    </row>
    <row r="2" spans="1:3" x14ac:dyDescent="0.25">
      <c r="A2" s="3"/>
    </row>
    <row r="3" spans="1:3" x14ac:dyDescent="0.25">
      <c r="A3" s="105" t="s">
        <v>64</v>
      </c>
      <c r="B3" s="105"/>
      <c r="C3" s="105"/>
    </row>
    <row r="4" spans="1:3" x14ac:dyDescent="0.25">
      <c r="A4" s="105" t="s">
        <v>90</v>
      </c>
      <c r="B4" s="105"/>
      <c r="C4" s="105"/>
    </row>
    <row r="5" spans="1:3" x14ac:dyDescent="0.25">
      <c r="A5" s="105" t="s">
        <v>63</v>
      </c>
      <c r="B5" s="105"/>
      <c r="C5" s="105"/>
    </row>
    <row r="6" spans="1:3" x14ac:dyDescent="0.25">
      <c r="A6" s="3"/>
    </row>
    <row r="7" spans="1:3" s="9" customFormat="1" ht="30" x14ac:dyDescent="0.25">
      <c r="A7" s="10" t="s">
        <v>45</v>
      </c>
      <c r="B7" s="10" t="s">
        <v>2</v>
      </c>
      <c r="C7" s="10" t="s">
        <v>46</v>
      </c>
    </row>
    <row r="8" spans="1:3" s="14" customFormat="1" ht="11.25" x14ac:dyDescent="0.2">
      <c r="A8" s="15">
        <v>1</v>
      </c>
      <c r="B8" s="15">
        <v>2</v>
      </c>
      <c r="C8" s="15">
        <v>3</v>
      </c>
    </row>
    <row r="9" spans="1:3" x14ac:dyDescent="0.25">
      <c r="A9" s="7"/>
      <c r="B9" s="7" t="s">
        <v>47</v>
      </c>
      <c r="C9" s="77">
        <v>94548.68</v>
      </c>
    </row>
    <row r="10" spans="1:3" x14ac:dyDescent="0.25">
      <c r="A10" s="102"/>
      <c r="B10" s="16" t="s">
        <v>26</v>
      </c>
      <c r="C10" s="104">
        <v>76636.19</v>
      </c>
    </row>
    <row r="11" spans="1:3" x14ac:dyDescent="0.25">
      <c r="A11" s="102"/>
      <c r="B11" s="16" t="s">
        <v>48</v>
      </c>
      <c r="C11" s="104"/>
    </row>
    <row r="12" spans="1:3" x14ac:dyDescent="0.25">
      <c r="A12" s="102"/>
      <c r="B12" s="17" t="s">
        <v>7</v>
      </c>
      <c r="C12" s="104">
        <v>32106.59</v>
      </c>
    </row>
    <row r="13" spans="1:3" x14ac:dyDescent="0.25">
      <c r="A13" s="102"/>
      <c r="B13" s="18" t="s">
        <v>49</v>
      </c>
      <c r="C13" s="104"/>
    </row>
    <row r="14" spans="1:3" x14ac:dyDescent="0.25">
      <c r="A14" s="7"/>
      <c r="B14" s="19" t="s">
        <v>50</v>
      </c>
      <c r="C14" s="77">
        <v>9688.39</v>
      </c>
    </row>
    <row r="15" spans="1:3" x14ac:dyDescent="0.25">
      <c r="A15" s="102"/>
      <c r="B15" s="20" t="s">
        <v>7</v>
      </c>
      <c r="C15" s="104">
        <v>3331.5</v>
      </c>
    </row>
    <row r="16" spans="1:3" x14ac:dyDescent="0.25">
      <c r="A16" s="102"/>
      <c r="B16" s="20" t="s">
        <v>49</v>
      </c>
      <c r="C16" s="104"/>
    </row>
    <row r="17" spans="1:3" x14ac:dyDescent="0.25">
      <c r="A17" s="7"/>
      <c r="B17" s="21" t="s">
        <v>51</v>
      </c>
      <c r="C17" s="78">
        <v>407074.9</v>
      </c>
    </row>
    <row r="18" spans="1:3" x14ac:dyDescent="0.25">
      <c r="A18" s="102"/>
      <c r="B18" s="16" t="s">
        <v>26</v>
      </c>
      <c r="C18" s="103">
        <v>1157.45</v>
      </c>
    </row>
    <row r="19" spans="1:3" x14ac:dyDescent="0.25">
      <c r="A19" s="102"/>
      <c r="B19" s="16" t="s">
        <v>52</v>
      </c>
      <c r="C19" s="103"/>
    </row>
    <row r="20" spans="1:3" x14ac:dyDescent="0.25">
      <c r="A20" s="102"/>
      <c r="B20" s="22" t="s">
        <v>7</v>
      </c>
      <c r="C20" s="103">
        <v>1157.45</v>
      </c>
    </row>
    <row r="21" spans="1:3" x14ac:dyDescent="0.25">
      <c r="A21" s="102"/>
      <c r="B21" s="23" t="s">
        <v>53</v>
      </c>
      <c r="C21" s="103"/>
    </row>
    <row r="22" spans="1:3" x14ac:dyDescent="0.25">
      <c r="A22" s="7"/>
      <c r="B22" s="24"/>
      <c r="C22" s="78"/>
    </row>
    <row r="23" spans="1:3" ht="30" x14ac:dyDescent="0.25">
      <c r="A23" s="7"/>
      <c r="B23" s="25" t="s">
        <v>54</v>
      </c>
      <c r="C23" s="78">
        <v>0</v>
      </c>
    </row>
    <row r="24" spans="1:3" x14ac:dyDescent="0.25">
      <c r="A24" s="7"/>
      <c r="B24" s="26" t="s">
        <v>55</v>
      </c>
      <c r="C24" s="78">
        <v>0</v>
      </c>
    </row>
    <row r="25" spans="1:3" x14ac:dyDescent="0.25">
      <c r="A25" s="7"/>
      <c r="B25" s="16" t="s">
        <v>56</v>
      </c>
      <c r="C25" s="78">
        <v>402553.22</v>
      </c>
    </row>
    <row r="26" spans="1:3" x14ac:dyDescent="0.25">
      <c r="A26" s="7"/>
      <c r="B26" s="26" t="s">
        <v>57</v>
      </c>
      <c r="C26" s="78">
        <v>63.76</v>
      </c>
    </row>
    <row r="27" spans="1:3" x14ac:dyDescent="0.25">
      <c r="A27" s="7"/>
      <c r="B27" s="24" t="s">
        <v>58</v>
      </c>
      <c r="C27" s="78">
        <v>5951.91</v>
      </c>
    </row>
    <row r="28" spans="1:3" x14ac:dyDescent="0.25">
      <c r="A28" s="102"/>
      <c r="B28" s="27" t="s">
        <v>26</v>
      </c>
      <c r="C28" s="103">
        <v>0</v>
      </c>
    </row>
    <row r="29" spans="1:3" x14ac:dyDescent="0.25">
      <c r="A29" s="102"/>
      <c r="B29" s="28" t="s">
        <v>59</v>
      </c>
      <c r="C29" s="103"/>
    </row>
    <row r="30" spans="1:3" x14ac:dyDescent="0.25">
      <c r="A30" s="7"/>
      <c r="B30" s="26" t="s">
        <v>60</v>
      </c>
      <c r="C30" s="78">
        <v>5951.91</v>
      </c>
    </row>
    <row r="31" spans="1:3" x14ac:dyDescent="0.25">
      <c r="A31" s="102"/>
      <c r="B31" s="17" t="s">
        <v>7</v>
      </c>
      <c r="C31" s="103">
        <v>0</v>
      </c>
    </row>
    <row r="32" spans="1:3" x14ac:dyDescent="0.25">
      <c r="A32" s="102"/>
      <c r="B32" s="18" t="s">
        <v>61</v>
      </c>
      <c r="C32" s="103"/>
    </row>
    <row r="33" spans="1:1" x14ac:dyDescent="0.25">
      <c r="A33" s="4" t="s">
        <v>62</v>
      </c>
    </row>
    <row r="93" spans="1:1" x14ac:dyDescent="0.25">
      <c r="A93" s="1" t="s">
        <v>19</v>
      </c>
    </row>
    <row r="94" spans="1:1" x14ac:dyDescent="0.25">
      <c r="A94" s="1">
        <v>130</v>
      </c>
    </row>
    <row r="97" spans="1:1" x14ac:dyDescent="0.25">
      <c r="A97" s="1" t="s">
        <v>16</v>
      </c>
    </row>
    <row r="99" spans="1:1" x14ac:dyDescent="0.25">
      <c r="A99" s="1" t="s">
        <v>16</v>
      </c>
    </row>
    <row r="100" spans="1:1" x14ac:dyDescent="0.25">
      <c r="A100" s="1" t="s">
        <v>16</v>
      </c>
    </row>
    <row r="101" spans="1:1" x14ac:dyDescent="0.25">
      <c r="A101" s="1" t="s">
        <v>16</v>
      </c>
    </row>
    <row r="103" spans="1:1" x14ac:dyDescent="0.25">
      <c r="A103" s="1" t="s">
        <v>16</v>
      </c>
    </row>
    <row r="104" spans="1:1" x14ac:dyDescent="0.25">
      <c r="A104" s="1" t="s">
        <v>20</v>
      </c>
    </row>
    <row r="105" spans="1:1" x14ac:dyDescent="0.25">
      <c r="A105" s="1">
        <v>140</v>
      </c>
    </row>
    <row r="108" spans="1:1" x14ac:dyDescent="0.25">
      <c r="A108" s="1" t="s">
        <v>16</v>
      </c>
    </row>
    <row r="110" spans="1:1" x14ac:dyDescent="0.25">
      <c r="A110" s="1" t="s">
        <v>16</v>
      </c>
    </row>
    <row r="111" spans="1:1" x14ac:dyDescent="0.25">
      <c r="A111" s="1" t="s">
        <v>16</v>
      </c>
    </row>
    <row r="112" spans="1:1" x14ac:dyDescent="0.25">
      <c r="A112" s="1" t="s">
        <v>16</v>
      </c>
    </row>
    <row r="114" spans="1:1" x14ac:dyDescent="0.25">
      <c r="A114" s="1" t="s">
        <v>16</v>
      </c>
    </row>
    <row r="115" spans="1:1" x14ac:dyDescent="0.25">
      <c r="A115" s="1" t="s">
        <v>21</v>
      </c>
    </row>
    <row r="116" spans="1:1" x14ac:dyDescent="0.25">
      <c r="A116" s="1">
        <v>150</v>
      </c>
    </row>
    <row r="119" spans="1:1" x14ac:dyDescent="0.25">
      <c r="A119" s="1" t="s">
        <v>16</v>
      </c>
    </row>
    <row r="123" spans="1:1" x14ac:dyDescent="0.25">
      <c r="A123" s="1" t="s">
        <v>16</v>
      </c>
    </row>
    <row r="124" spans="1:1" x14ac:dyDescent="0.25">
      <c r="A124" s="1" t="s">
        <v>16</v>
      </c>
    </row>
    <row r="125" spans="1:1" x14ac:dyDescent="0.25">
      <c r="A125" s="1" t="s">
        <v>16</v>
      </c>
    </row>
    <row r="126" spans="1:1" x14ac:dyDescent="0.25">
      <c r="A126" s="1" t="s">
        <v>22</v>
      </c>
    </row>
    <row r="127" spans="1:1" x14ac:dyDescent="0.25">
      <c r="A127" s="1">
        <v>160</v>
      </c>
    </row>
    <row r="130" spans="1:1" x14ac:dyDescent="0.25">
      <c r="A130" s="1" t="s">
        <v>16</v>
      </c>
    </row>
    <row r="132" spans="1:1" x14ac:dyDescent="0.25">
      <c r="A132" s="1" t="s">
        <v>16</v>
      </c>
    </row>
    <row r="133" spans="1:1" x14ac:dyDescent="0.25">
      <c r="A133" s="1" t="s">
        <v>16</v>
      </c>
    </row>
    <row r="134" spans="1:1" x14ac:dyDescent="0.25">
      <c r="A134" s="1" t="s">
        <v>16</v>
      </c>
    </row>
    <row r="137" spans="1:1" x14ac:dyDescent="0.25">
      <c r="A137" s="1" t="s">
        <v>23</v>
      </c>
    </row>
    <row r="138" spans="1:1" x14ac:dyDescent="0.25">
      <c r="A138" s="1">
        <v>180</v>
      </c>
    </row>
    <row r="139" spans="1:1" x14ac:dyDescent="0.25">
      <c r="A139" s="1" t="s">
        <v>16</v>
      </c>
    </row>
    <row r="141" spans="1:1" x14ac:dyDescent="0.25">
      <c r="A141" s="1" t="s">
        <v>16</v>
      </c>
    </row>
    <row r="143" spans="1:1" x14ac:dyDescent="0.25">
      <c r="A143" s="1" t="s">
        <v>16</v>
      </c>
    </row>
    <row r="144" spans="1:1" x14ac:dyDescent="0.25">
      <c r="A144" s="1" t="s">
        <v>16</v>
      </c>
    </row>
    <row r="145" spans="1:1" x14ac:dyDescent="0.25">
      <c r="A145" s="1" t="s">
        <v>16</v>
      </c>
    </row>
    <row r="147" spans="1:1" x14ac:dyDescent="0.25">
      <c r="A147" s="1" t="s">
        <v>16</v>
      </c>
    </row>
    <row r="159" spans="1:1" x14ac:dyDescent="0.25">
      <c r="A159" s="1" t="s">
        <v>24</v>
      </c>
    </row>
    <row r="160" spans="1:1" x14ac:dyDescent="0.25">
      <c r="A160" s="1">
        <v>200</v>
      </c>
    </row>
    <row r="161" spans="1:1" x14ac:dyDescent="0.25">
      <c r="A161" s="1" t="s">
        <v>16</v>
      </c>
    </row>
    <row r="170" spans="1:1" x14ac:dyDescent="0.25">
      <c r="A170" s="1" t="s">
        <v>25</v>
      </c>
    </row>
    <row r="171" spans="1:1" x14ac:dyDescent="0.25">
      <c r="A171" s="1">
        <v>210</v>
      </c>
    </row>
    <row r="181" spans="1:1" x14ac:dyDescent="0.25">
      <c r="A181" s="1" t="s">
        <v>26</v>
      </c>
    </row>
    <row r="182" spans="1:1" x14ac:dyDescent="0.25">
      <c r="A182" s="1" t="s">
        <v>27</v>
      </c>
    </row>
    <row r="183" spans="1:1" x14ac:dyDescent="0.25">
      <c r="A183" s="1">
        <v>211</v>
      </c>
    </row>
    <row r="204" spans="1:1" x14ac:dyDescent="0.25">
      <c r="A204" s="1" t="s">
        <v>28</v>
      </c>
    </row>
    <row r="205" spans="1:1" x14ac:dyDescent="0.25">
      <c r="A205" s="1">
        <v>220</v>
      </c>
    </row>
    <row r="215" spans="1:1" x14ac:dyDescent="0.25">
      <c r="A215" s="1" t="s">
        <v>26</v>
      </c>
    </row>
    <row r="226" spans="1:1" x14ac:dyDescent="0.25">
      <c r="A226" s="1" t="s">
        <v>29</v>
      </c>
    </row>
    <row r="227" spans="1:1" x14ac:dyDescent="0.25">
      <c r="A227" s="1">
        <v>230</v>
      </c>
    </row>
    <row r="237" spans="1:1" x14ac:dyDescent="0.25">
      <c r="A237" s="1" t="s">
        <v>26</v>
      </c>
    </row>
    <row r="248" spans="1:1" x14ac:dyDescent="0.25">
      <c r="A248" s="1" t="s">
        <v>30</v>
      </c>
    </row>
    <row r="249" spans="1:1" x14ac:dyDescent="0.25">
      <c r="A249" s="1" t="s">
        <v>31</v>
      </c>
    </row>
    <row r="250" spans="1:1" x14ac:dyDescent="0.25">
      <c r="A250" s="1" t="s">
        <v>32</v>
      </c>
    </row>
    <row r="251" spans="1:1" x14ac:dyDescent="0.25">
      <c r="A251" s="1">
        <v>240</v>
      </c>
    </row>
    <row r="272" spans="1:1" x14ac:dyDescent="0.25">
      <c r="A272" s="1" t="s">
        <v>33</v>
      </c>
    </row>
    <row r="273" spans="1:1" x14ac:dyDescent="0.25">
      <c r="A273" s="1">
        <v>250</v>
      </c>
    </row>
    <row r="283" spans="1:1" x14ac:dyDescent="0.25">
      <c r="A283" s="1" t="s">
        <v>34</v>
      </c>
    </row>
    <row r="284" spans="1:1" x14ac:dyDescent="0.25">
      <c r="A284" s="1">
        <v>260</v>
      </c>
    </row>
    <row r="285" spans="1:1" x14ac:dyDescent="0.25">
      <c r="A285" s="1" t="s">
        <v>16</v>
      </c>
    </row>
    <row r="316" spans="1:1" x14ac:dyDescent="0.25">
      <c r="A316" s="1" t="s">
        <v>35</v>
      </c>
    </row>
    <row r="317" spans="1:1" x14ac:dyDescent="0.25">
      <c r="A317" s="1">
        <v>300</v>
      </c>
    </row>
    <row r="318" spans="1:1" x14ac:dyDescent="0.25">
      <c r="A318" s="1" t="s">
        <v>16</v>
      </c>
    </row>
    <row r="327" spans="1:1" x14ac:dyDescent="0.25">
      <c r="A327" s="1" t="s">
        <v>26</v>
      </c>
    </row>
    <row r="328" spans="1:1" x14ac:dyDescent="0.25">
      <c r="A328" s="1" t="s">
        <v>36</v>
      </c>
    </row>
    <row r="329" spans="1:1" x14ac:dyDescent="0.25">
      <c r="A329" s="1">
        <v>310</v>
      </c>
    </row>
    <row r="339" spans="1:1" x14ac:dyDescent="0.25">
      <c r="A339" s="1" t="s">
        <v>37</v>
      </c>
    </row>
    <row r="340" spans="1:1" x14ac:dyDescent="0.25">
      <c r="A340" s="1">
        <v>320</v>
      </c>
    </row>
    <row r="350" spans="1:1" x14ac:dyDescent="0.25">
      <c r="A350" s="1" t="s">
        <v>38</v>
      </c>
    </row>
    <row r="351" spans="1:1" x14ac:dyDescent="0.25">
      <c r="A351" s="1">
        <v>400</v>
      </c>
    </row>
    <row r="361" spans="1:1" x14ac:dyDescent="0.25">
      <c r="A361" s="1" t="s">
        <v>39</v>
      </c>
    </row>
    <row r="362" spans="1:1" x14ac:dyDescent="0.25">
      <c r="A362" s="1" t="s">
        <v>40</v>
      </c>
    </row>
    <row r="363" spans="1:1" x14ac:dyDescent="0.25">
      <c r="A363" s="1">
        <v>410</v>
      </c>
    </row>
    <row r="373" spans="1:1" x14ac:dyDescent="0.25">
      <c r="A373" s="1" t="s">
        <v>41</v>
      </c>
    </row>
    <row r="374" spans="1:1" x14ac:dyDescent="0.25">
      <c r="A374" s="1">
        <v>420</v>
      </c>
    </row>
    <row r="384" spans="1:1" x14ac:dyDescent="0.25">
      <c r="A384" s="1" t="s">
        <v>42</v>
      </c>
    </row>
    <row r="385" spans="1:1" x14ac:dyDescent="0.25">
      <c r="A385" s="1">
        <v>500</v>
      </c>
    </row>
    <row r="386" spans="1:1" x14ac:dyDescent="0.25">
      <c r="A386" s="1" t="s">
        <v>16</v>
      </c>
    </row>
    <row r="395" spans="1:1" x14ac:dyDescent="0.25">
      <c r="A395" s="1" t="s">
        <v>43</v>
      </c>
    </row>
    <row r="396" spans="1:1" x14ac:dyDescent="0.25">
      <c r="A396" s="1">
        <v>600</v>
      </c>
    </row>
    <row r="397" spans="1:1" x14ac:dyDescent="0.25">
      <c r="A397" s="1" t="s">
        <v>16</v>
      </c>
    </row>
  </sheetData>
  <mergeCells count="17">
    <mergeCell ref="A3:C3"/>
    <mergeCell ref="A4:C4"/>
    <mergeCell ref="A5:C5"/>
    <mergeCell ref="A20:A21"/>
    <mergeCell ref="C20:C21"/>
    <mergeCell ref="A28:A29"/>
    <mergeCell ref="C28:C29"/>
    <mergeCell ref="A31:A32"/>
    <mergeCell ref="C31:C32"/>
    <mergeCell ref="A10:A11"/>
    <mergeCell ref="C10:C11"/>
    <mergeCell ref="A12:A13"/>
    <mergeCell ref="C12:C13"/>
    <mergeCell ref="A15:A16"/>
    <mergeCell ref="C15:C16"/>
    <mergeCell ref="A18:A19"/>
    <mergeCell ref="C18:C19"/>
  </mergeCells>
  <pageMargins left="0.7" right="0.7" top="0.75" bottom="0.75" header="0.3" footer="0.3"/>
  <pageSetup paperSize="9" scale="98" fitToHeight="0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9"/>
  <sheetViews>
    <sheetView topLeftCell="A7" zoomScale="86" zoomScaleNormal="86" workbookViewId="0">
      <pane xSplit="2" ySplit="5" topLeftCell="C30" activePane="bottomRight" state="frozen"/>
      <selection activeCell="A7" sqref="A7"/>
      <selection pane="topRight" activeCell="C7" sqref="C7"/>
      <selection pane="bottomLeft" activeCell="A12" sqref="A12"/>
      <selection pane="bottomRight" activeCell="D7" sqref="D7:K7"/>
    </sheetView>
  </sheetViews>
  <sheetFormatPr defaultRowHeight="15" x14ac:dyDescent="0.25"/>
  <cols>
    <col min="1" max="1" width="38.85546875" style="1" customWidth="1"/>
    <col min="2" max="2" width="8.140625" style="1" customWidth="1"/>
    <col min="3" max="3" width="14.42578125" style="1" customWidth="1"/>
    <col min="4" max="11" width="17" style="1" customWidth="1"/>
    <col min="12" max="16384" width="9.140625" style="1"/>
  </cols>
  <sheetData>
    <row r="1" spans="1:11" x14ac:dyDescent="0.25">
      <c r="K1" s="2" t="s">
        <v>65</v>
      </c>
    </row>
    <row r="2" spans="1:11" x14ac:dyDescent="0.25">
      <c r="A2" s="3"/>
    </row>
    <row r="3" spans="1:11" x14ac:dyDescent="0.25">
      <c r="A3" s="105" t="s">
        <v>0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</row>
    <row r="4" spans="1:11" x14ac:dyDescent="0.25">
      <c r="A4" s="105" t="s">
        <v>1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</row>
    <row r="5" spans="1:11" x14ac:dyDescent="0.25">
      <c r="A5" s="105" t="s">
        <v>128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</row>
    <row r="6" spans="1:11" x14ac:dyDescent="0.25">
      <c r="A6" s="107" t="s">
        <v>82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</row>
    <row r="7" spans="1:11" s="11" customFormat="1" x14ac:dyDescent="0.25">
      <c r="A7" s="106" t="s">
        <v>2</v>
      </c>
      <c r="B7" s="106" t="s">
        <v>3</v>
      </c>
      <c r="C7" s="106" t="s">
        <v>4</v>
      </c>
      <c r="D7" s="106" t="s">
        <v>5</v>
      </c>
      <c r="E7" s="106"/>
      <c r="F7" s="106"/>
      <c r="G7" s="106"/>
      <c r="H7" s="106"/>
      <c r="I7" s="106"/>
      <c r="J7" s="106"/>
      <c r="K7" s="106"/>
    </row>
    <row r="8" spans="1:11" s="11" customFormat="1" x14ac:dyDescent="0.25">
      <c r="A8" s="106"/>
      <c r="B8" s="106"/>
      <c r="C8" s="106"/>
      <c r="D8" s="106" t="s">
        <v>6</v>
      </c>
      <c r="E8" s="106" t="s">
        <v>7</v>
      </c>
      <c r="F8" s="106"/>
      <c r="G8" s="106"/>
      <c r="H8" s="106"/>
      <c r="I8" s="106"/>
      <c r="J8" s="106"/>
      <c r="K8" s="106"/>
    </row>
    <row r="9" spans="1:11" s="11" customFormat="1" ht="213.75" customHeight="1" x14ac:dyDescent="0.25">
      <c r="A9" s="106"/>
      <c r="B9" s="106"/>
      <c r="C9" s="106"/>
      <c r="D9" s="106"/>
      <c r="E9" s="106" t="s">
        <v>8</v>
      </c>
      <c r="F9" s="106" t="s">
        <v>9</v>
      </c>
      <c r="G9" s="108" t="s">
        <v>10</v>
      </c>
      <c r="H9" s="106" t="s">
        <v>11</v>
      </c>
      <c r="I9" s="106" t="s">
        <v>12</v>
      </c>
      <c r="J9" s="106" t="s">
        <v>13</v>
      </c>
      <c r="K9" s="106"/>
    </row>
    <row r="10" spans="1:11" s="11" customFormat="1" ht="21" customHeight="1" x14ac:dyDescent="0.25">
      <c r="A10" s="106"/>
      <c r="B10" s="106"/>
      <c r="C10" s="106"/>
      <c r="D10" s="106"/>
      <c r="E10" s="106"/>
      <c r="F10" s="106"/>
      <c r="G10" s="108"/>
      <c r="H10" s="106"/>
      <c r="I10" s="106"/>
      <c r="J10" s="35" t="s">
        <v>6</v>
      </c>
      <c r="K10" s="35" t="s">
        <v>14</v>
      </c>
    </row>
    <row r="11" spans="1:11" s="13" customFormat="1" ht="11.25" x14ac:dyDescent="0.25">
      <c r="A11" s="12">
        <v>1</v>
      </c>
      <c r="B11" s="12">
        <v>2</v>
      </c>
      <c r="C11" s="12">
        <v>3</v>
      </c>
      <c r="D11" s="12">
        <v>4</v>
      </c>
      <c r="E11" s="12">
        <v>5</v>
      </c>
      <c r="F11" s="12">
        <v>6</v>
      </c>
      <c r="G11" s="12">
        <v>7</v>
      </c>
      <c r="H11" s="12">
        <v>8</v>
      </c>
      <c r="I11" s="12">
        <v>9</v>
      </c>
      <c r="J11" s="12">
        <v>10</v>
      </c>
      <c r="K11" s="12">
        <v>11</v>
      </c>
    </row>
    <row r="12" spans="1:11" x14ac:dyDescent="0.25">
      <c r="A12" s="31" t="s">
        <v>15</v>
      </c>
      <c r="B12" s="33">
        <v>100</v>
      </c>
      <c r="C12" s="33" t="s">
        <v>16</v>
      </c>
      <c r="D12" s="73">
        <f>SUM(E12:K12)</f>
        <v>132308828.17</v>
      </c>
      <c r="E12" s="73">
        <f>E15+E16</f>
        <v>123354818.73</v>
      </c>
      <c r="F12" s="74">
        <f>F13+F15+F16+F18+F20+F19+F21+F22</f>
        <v>0</v>
      </c>
      <c r="G12" s="73">
        <f>G15+G20</f>
        <v>2839009.44</v>
      </c>
      <c r="H12" s="73">
        <f>H20</f>
        <v>0</v>
      </c>
      <c r="I12" s="73">
        <f>I16</f>
        <v>0</v>
      </c>
      <c r="J12" s="73">
        <f>J13+J16+J18+J19+J21+J22</f>
        <v>6115000</v>
      </c>
      <c r="K12" s="73">
        <f>K16+K21</f>
        <v>0</v>
      </c>
    </row>
    <row r="13" spans="1:11" x14ac:dyDescent="0.25">
      <c r="A13" s="42" t="s">
        <v>7</v>
      </c>
      <c r="B13" s="109">
        <v>110</v>
      </c>
      <c r="C13" s="109">
        <v>120</v>
      </c>
      <c r="D13" s="110">
        <f>SUM(J13)</f>
        <v>0</v>
      </c>
      <c r="E13" s="109" t="s">
        <v>16</v>
      </c>
      <c r="F13" s="110">
        <v>0</v>
      </c>
      <c r="G13" s="109" t="s">
        <v>16</v>
      </c>
      <c r="H13" s="109" t="s">
        <v>16</v>
      </c>
      <c r="I13" s="109" t="s">
        <v>16</v>
      </c>
      <c r="J13" s="110">
        <v>0</v>
      </c>
      <c r="K13" s="109" t="s">
        <v>16</v>
      </c>
    </row>
    <row r="14" spans="1:11" x14ac:dyDescent="0.25">
      <c r="A14" s="31" t="s">
        <v>17</v>
      </c>
      <c r="B14" s="109"/>
      <c r="C14" s="109"/>
      <c r="D14" s="111"/>
      <c r="E14" s="109"/>
      <c r="F14" s="111"/>
      <c r="G14" s="109"/>
      <c r="H14" s="109"/>
      <c r="I14" s="109"/>
      <c r="J14" s="111"/>
      <c r="K14" s="109"/>
    </row>
    <row r="15" spans="1:11" x14ac:dyDescent="0.25">
      <c r="A15" s="31"/>
      <c r="B15" s="32"/>
      <c r="C15" s="40"/>
      <c r="D15" s="73"/>
      <c r="E15" s="32"/>
      <c r="F15" s="34"/>
      <c r="G15" s="32"/>
      <c r="H15" s="32"/>
      <c r="I15" s="32"/>
      <c r="J15" s="32"/>
      <c r="K15" s="32"/>
    </row>
    <row r="16" spans="1:11" x14ac:dyDescent="0.25">
      <c r="A16" s="31" t="s">
        <v>18</v>
      </c>
      <c r="B16" s="33">
        <v>120</v>
      </c>
      <c r="C16" s="40">
        <v>130</v>
      </c>
      <c r="D16" s="73">
        <f>SUM(E16:K16)</f>
        <v>129354818.73</v>
      </c>
      <c r="E16" s="73">
        <v>123354818.73</v>
      </c>
      <c r="F16" s="74">
        <v>0</v>
      </c>
      <c r="G16" s="33" t="s">
        <v>16</v>
      </c>
      <c r="H16" s="33" t="s">
        <v>16</v>
      </c>
      <c r="I16" s="73">
        <v>0</v>
      </c>
      <c r="J16" s="73">
        <v>6000000</v>
      </c>
      <c r="K16" s="73">
        <v>0</v>
      </c>
    </row>
    <row r="17" spans="1:12" x14ac:dyDescent="0.25">
      <c r="A17" s="31"/>
      <c r="B17" s="32"/>
      <c r="C17" s="40"/>
      <c r="D17" s="73"/>
      <c r="E17" s="32"/>
      <c r="F17" s="34"/>
      <c r="G17" s="32"/>
      <c r="H17" s="32"/>
      <c r="I17" s="32"/>
      <c r="J17" s="32"/>
      <c r="K17" s="32"/>
    </row>
    <row r="18" spans="1:12" ht="30" x14ac:dyDescent="0.25">
      <c r="A18" s="31" t="s">
        <v>19</v>
      </c>
      <c r="B18" s="33">
        <v>130</v>
      </c>
      <c r="C18" s="40">
        <v>140</v>
      </c>
      <c r="D18" s="73">
        <f>SUM(E18:K18)</f>
        <v>0</v>
      </c>
      <c r="E18" s="33" t="s">
        <v>16</v>
      </c>
      <c r="F18" s="73">
        <v>0</v>
      </c>
      <c r="G18" s="33" t="s">
        <v>16</v>
      </c>
      <c r="H18" s="33" t="s">
        <v>16</v>
      </c>
      <c r="I18" s="33" t="s">
        <v>16</v>
      </c>
      <c r="J18" s="73">
        <v>0</v>
      </c>
      <c r="K18" s="33" t="s">
        <v>16</v>
      </c>
    </row>
    <row r="19" spans="1:12" ht="62.25" customHeight="1" x14ac:dyDescent="0.25">
      <c r="A19" s="31" t="s">
        <v>20</v>
      </c>
      <c r="B19" s="33">
        <v>140</v>
      </c>
      <c r="C19" s="69" t="s">
        <v>116</v>
      </c>
      <c r="D19" s="73">
        <f>SUM(E19:K19)</f>
        <v>0</v>
      </c>
      <c r="E19" s="33" t="s">
        <v>16</v>
      </c>
      <c r="F19" s="73">
        <v>0</v>
      </c>
      <c r="G19" s="33" t="s">
        <v>16</v>
      </c>
      <c r="H19" s="33" t="s">
        <v>16</v>
      </c>
      <c r="I19" s="33" t="s">
        <v>16</v>
      </c>
      <c r="J19" s="73">
        <v>0</v>
      </c>
      <c r="K19" s="33" t="s">
        <v>16</v>
      </c>
    </row>
    <row r="20" spans="1:12" ht="30" x14ac:dyDescent="0.25">
      <c r="A20" s="31" t="s">
        <v>21</v>
      </c>
      <c r="B20" s="43">
        <v>150</v>
      </c>
      <c r="C20" s="70" t="s">
        <v>117</v>
      </c>
      <c r="D20" s="73">
        <f>SUM(E20:K20)</f>
        <v>2839009.44</v>
      </c>
      <c r="E20" s="33" t="s">
        <v>16</v>
      </c>
      <c r="F20" s="73">
        <v>0</v>
      </c>
      <c r="G20" s="73">
        <v>2839009.44</v>
      </c>
      <c r="H20" s="73">
        <v>0</v>
      </c>
      <c r="I20" s="33" t="s">
        <v>16</v>
      </c>
      <c r="J20" s="33" t="s">
        <v>16</v>
      </c>
      <c r="K20" s="33" t="s">
        <v>16</v>
      </c>
    </row>
    <row r="21" spans="1:12" x14ac:dyDescent="0.25">
      <c r="A21" s="31" t="s">
        <v>22</v>
      </c>
      <c r="B21" s="43">
        <v>160</v>
      </c>
      <c r="C21" s="45">
        <v>180</v>
      </c>
      <c r="D21" s="73">
        <f>SUM(E21:K21)</f>
        <v>115000</v>
      </c>
      <c r="E21" s="33" t="s">
        <v>16</v>
      </c>
      <c r="F21" s="73">
        <v>0</v>
      </c>
      <c r="G21" s="33" t="s">
        <v>16</v>
      </c>
      <c r="H21" s="33" t="s">
        <v>16</v>
      </c>
      <c r="I21" s="33" t="s">
        <v>16</v>
      </c>
      <c r="J21" s="73">
        <v>115000</v>
      </c>
      <c r="K21" s="32"/>
    </row>
    <row r="22" spans="1:12" x14ac:dyDescent="0.25">
      <c r="A22" s="31" t="s">
        <v>23</v>
      </c>
      <c r="B22" s="43">
        <v>180</v>
      </c>
      <c r="C22" s="43" t="s">
        <v>16</v>
      </c>
      <c r="D22" s="73">
        <f>SUM(E22:K22)</f>
        <v>0</v>
      </c>
      <c r="E22" s="33" t="s">
        <v>16</v>
      </c>
      <c r="F22" s="73">
        <v>0</v>
      </c>
      <c r="G22" s="33" t="s">
        <v>16</v>
      </c>
      <c r="H22" s="33" t="s">
        <v>16</v>
      </c>
      <c r="I22" s="33" t="s">
        <v>16</v>
      </c>
      <c r="J22" s="73">
        <v>0</v>
      </c>
      <c r="K22" s="33" t="s">
        <v>16</v>
      </c>
    </row>
    <row r="23" spans="1:12" x14ac:dyDescent="0.25">
      <c r="A23" s="31"/>
      <c r="B23" s="44"/>
      <c r="C23" s="44"/>
      <c r="D23" s="32"/>
      <c r="E23" s="73"/>
      <c r="F23" s="74"/>
      <c r="G23" s="73"/>
      <c r="H23" s="73"/>
      <c r="I23" s="73"/>
      <c r="J23" s="73"/>
      <c r="K23" s="73"/>
      <c r="L23" s="75"/>
    </row>
    <row r="24" spans="1:12" x14ac:dyDescent="0.25">
      <c r="A24" s="31" t="s">
        <v>24</v>
      </c>
      <c r="B24" s="43">
        <v>200</v>
      </c>
      <c r="C24" s="43" t="s">
        <v>16</v>
      </c>
      <c r="D24" s="73">
        <f>SUM(E24:K24)</f>
        <v>132308828.17</v>
      </c>
      <c r="E24" s="73">
        <f>E25+E29+E31+E35+E36</f>
        <v>123354818.73</v>
      </c>
      <c r="F24" s="85">
        <f t="shared" ref="F24:G24" si="0">F25+F29+F31+F35+F36</f>
        <v>0</v>
      </c>
      <c r="G24" s="85">
        <f t="shared" si="0"/>
        <v>2839009.44</v>
      </c>
      <c r="H24" s="85">
        <f t="shared" ref="H24" si="1">H25+H29+H31+H35+H36</f>
        <v>0</v>
      </c>
      <c r="I24" s="85">
        <f t="shared" ref="I24" si="2">I25+I29+I31+I35+I36</f>
        <v>0</v>
      </c>
      <c r="J24" s="85">
        <f t="shared" ref="J24" si="3">J25+J29+J31+J35+J36</f>
        <v>6115000</v>
      </c>
      <c r="K24" s="73">
        <f t="shared" ref="K24" si="4">K25+K29+K31+K35+K36</f>
        <v>0</v>
      </c>
      <c r="L24" s="75"/>
    </row>
    <row r="25" spans="1:12" ht="18" customHeight="1" x14ac:dyDescent="0.25">
      <c r="A25" s="31" t="s">
        <v>25</v>
      </c>
      <c r="B25" s="43">
        <v>210</v>
      </c>
      <c r="C25" s="70">
        <v>100</v>
      </c>
      <c r="D25" s="73">
        <f>SUM(E25:K25)</f>
        <v>120723202.23999999</v>
      </c>
      <c r="E25" s="73">
        <v>114872260</v>
      </c>
      <c r="F25" s="74">
        <v>0</v>
      </c>
      <c r="G25" s="73">
        <v>600942.24</v>
      </c>
      <c r="H25" s="73">
        <v>0</v>
      </c>
      <c r="I25" s="73">
        <v>0</v>
      </c>
      <c r="J25" s="73">
        <v>5250000</v>
      </c>
      <c r="K25" s="73">
        <v>0</v>
      </c>
      <c r="L25" s="75"/>
    </row>
    <row r="26" spans="1:12" x14ac:dyDescent="0.25">
      <c r="A26" s="42" t="s">
        <v>26</v>
      </c>
      <c r="B26" s="112">
        <v>211</v>
      </c>
      <c r="C26" s="113" t="s">
        <v>118</v>
      </c>
      <c r="D26" s="110">
        <f>SUM(E26:K27)</f>
        <v>120118560</v>
      </c>
      <c r="E26" s="114">
        <v>114868560</v>
      </c>
      <c r="F26" s="114">
        <v>0</v>
      </c>
      <c r="G26" s="114">
        <v>0</v>
      </c>
      <c r="H26" s="114">
        <v>0</v>
      </c>
      <c r="I26" s="114">
        <v>0</v>
      </c>
      <c r="J26" s="114">
        <v>5250000</v>
      </c>
      <c r="K26" s="114">
        <v>0</v>
      </c>
      <c r="L26" s="75"/>
    </row>
    <row r="27" spans="1:12" ht="30" x14ac:dyDescent="0.25">
      <c r="A27" s="42" t="s">
        <v>27</v>
      </c>
      <c r="B27" s="112"/>
      <c r="C27" s="113"/>
      <c r="D27" s="111"/>
      <c r="E27" s="114"/>
      <c r="F27" s="114"/>
      <c r="G27" s="114"/>
      <c r="H27" s="114"/>
      <c r="I27" s="114"/>
      <c r="J27" s="114"/>
      <c r="K27" s="114"/>
      <c r="L27" s="75"/>
    </row>
    <row r="28" spans="1:12" x14ac:dyDescent="0.25">
      <c r="A28" s="31"/>
      <c r="B28" s="44"/>
      <c r="C28" s="70"/>
      <c r="D28" s="73"/>
      <c r="E28" s="73"/>
      <c r="F28" s="74"/>
      <c r="G28" s="73"/>
      <c r="H28" s="73"/>
      <c r="I28" s="73"/>
      <c r="J28" s="73"/>
      <c r="K28" s="73"/>
      <c r="L28" s="75"/>
    </row>
    <row r="29" spans="1:12" ht="30" x14ac:dyDescent="0.25">
      <c r="A29" s="31" t="s">
        <v>28</v>
      </c>
      <c r="B29" s="43">
        <v>220</v>
      </c>
      <c r="C29" s="70" t="s">
        <v>119</v>
      </c>
      <c r="D29" s="73">
        <f>SUM(E29:K29)</f>
        <v>2023235.2</v>
      </c>
      <c r="E29" s="73">
        <v>0</v>
      </c>
      <c r="F29" s="73">
        <v>0</v>
      </c>
      <c r="G29" s="73">
        <v>2023235.2</v>
      </c>
      <c r="H29" s="73">
        <v>0</v>
      </c>
      <c r="I29" s="73">
        <v>0</v>
      </c>
      <c r="J29" s="73">
        <v>0</v>
      </c>
      <c r="K29" s="73">
        <v>0</v>
      </c>
      <c r="L29" s="75"/>
    </row>
    <row r="30" spans="1:12" x14ac:dyDescent="0.25">
      <c r="A30" s="47" t="s">
        <v>26</v>
      </c>
      <c r="B30" s="44"/>
      <c r="C30" s="70"/>
      <c r="D30" s="73"/>
      <c r="E30" s="73"/>
      <c r="F30" s="74"/>
      <c r="G30" s="73"/>
      <c r="H30" s="73"/>
      <c r="I30" s="73"/>
      <c r="J30" s="73"/>
      <c r="K30" s="73"/>
      <c r="L30" s="75"/>
    </row>
    <row r="31" spans="1:12" ht="30" x14ac:dyDescent="0.25">
      <c r="A31" s="31" t="s">
        <v>29</v>
      </c>
      <c r="B31" s="43">
        <v>230</v>
      </c>
      <c r="C31" s="70" t="s">
        <v>120</v>
      </c>
      <c r="D31" s="73">
        <f>SUM(E31:K31)</f>
        <v>17373</v>
      </c>
      <c r="E31" s="73">
        <v>0</v>
      </c>
      <c r="F31" s="73">
        <v>0</v>
      </c>
      <c r="G31" s="73">
        <v>0</v>
      </c>
      <c r="H31" s="73">
        <v>0</v>
      </c>
      <c r="I31" s="73">
        <v>0</v>
      </c>
      <c r="J31" s="73">
        <v>17373</v>
      </c>
      <c r="K31" s="73">
        <v>0</v>
      </c>
      <c r="L31" s="75"/>
    </row>
    <row r="32" spans="1:12" x14ac:dyDescent="0.25">
      <c r="A32" s="47" t="s">
        <v>26</v>
      </c>
      <c r="B32" s="44"/>
      <c r="C32" s="70"/>
      <c r="D32" s="73"/>
      <c r="E32" s="73"/>
      <c r="F32" s="73"/>
      <c r="G32" s="73"/>
      <c r="H32" s="73"/>
      <c r="I32" s="73"/>
      <c r="J32" s="73"/>
      <c r="K32" s="73"/>
      <c r="L32" s="75"/>
    </row>
    <row r="33" spans="1:12" ht="30.75" customHeight="1" x14ac:dyDescent="0.25">
      <c r="A33" s="71" t="s">
        <v>121</v>
      </c>
      <c r="B33" s="45">
        <v>240</v>
      </c>
      <c r="C33" s="70" t="s">
        <v>116</v>
      </c>
      <c r="D33" s="73">
        <f>SUM(E33:K33)</f>
        <v>0</v>
      </c>
      <c r="E33" s="73">
        <v>0</v>
      </c>
      <c r="F33" s="73">
        <v>0</v>
      </c>
      <c r="G33" s="73">
        <v>0</v>
      </c>
      <c r="H33" s="73">
        <v>0</v>
      </c>
      <c r="I33" s="73">
        <v>0</v>
      </c>
      <c r="J33" s="73">
        <v>0</v>
      </c>
      <c r="K33" s="73">
        <v>0</v>
      </c>
      <c r="L33" s="75"/>
    </row>
    <row r="34" spans="1:12" x14ac:dyDescent="0.25">
      <c r="A34" s="31"/>
      <c r="B34" s="44"/>
      <c r="C34" s="70"/>
      <c r="D34" s="73"/>
      <c r="E34" s="73"/>
      <c r="F34" s="73"/>
      <c r="G34" s="73"/>
      <c r="H34" s="73"/>
      <c r="I34" s="73"/>
      <c r="J34" s="73"/>
      <c r="K34" s="73"/>
      <c r="L34" s="75"/>
    </row>
    <row r="35" spans="1:12" ht="30" x14ac:dyDescent="0.25">
      <c r="A35" s="31" t="s">
        <v>33</v>
      </c>
      <c r="B35" s="43">
        <v>250</v>
      </c>
      <c r="C35" s="70" t="s">
        <v>122</v>
      </c>
      <c r="D35" s="73">
        <f>SUM(E35:K35)</f>
        <v>316632</v>
      </c>
      <c r="E35" s="73">
        <v>0</v>
      </c>
      <c r="F35" s="73">
        <v>0</v>
      </c>
      <c r="G35" s="73">
        <v>201632</v>
      </c>
      <c r="H35" s="73">
        <v>0</v>
      </c>
      <c r="I35" s="73">
        <v>0</v>
      </c>
      <c r="J35" s="73">
        <v>115000</v>
      </c>
      <c r="K35" s="73">
        <v>0</v>
      </c>
      <c r="L35" s="75"/>
    </row>
    <row r="36" spans="1:12" ht="30" x14ac:dyDescent="0.25">
      <c r="A36" s="31" t="s">
        <v>34</v>
      </c>
      <c r="B36" s="43">
        <v>260</v>
      </c>
      <c r="C36" s="43" t="s">
        <v>16</v>
      </c>
      <c r="D36" s="73">
        <f>SUM(E36:K36)</f>
        <v>9228385.7300000004</v>
      </c>
      <c r="E36" s="73">
        <v>8482558.7300000004</v>
      </c>
      <c r="F36" s="73">
        <v>0</v>
      </c>
      <c r="G36" s="73">
        <v>13200</v>
      </c>
      <c r="H36" s="73">
        <v>0</v>
      </c>
      <c r="I36" s="73">
        <v>0</v>
      </c>
      <c r="J36" s="73">
        <v>732627</v>
      </c>
      <c r="K36" s="73">
        <v>0</v>
      </c>
      <c r="L36" s="75"/>
    </row>
    <row r="37" spans="1:12" x14ac:dyDescent="0.25">
      <c r="A37" s="31"/>
      <c r="B37" s="44"/>
      <c r="C37" s="44"/>
      <c r="D37" s="73"/>
      <c r="E37" s="73"/>
      <c r="F37" s="73"/>
      <c r="G37" s="73"/>
      <c r="H37" s="73"/>
      <c r="I37" s="73"/>
      <c r="J37" s="73"/>
      <c r="K37" s="73"/>
      <c r="L37" s="75"/>
    </row>
    <row r="38" spans="1:12" x14ac:dyDescent="0.25">
      <c r="A38" s="31"/>
      <c r="B38" s="48"/>
      <c r="C38" s="48"/>
      <c r="D38" s="74"/>
      <c r="E38" s="74"/>
      <c r="F38" s="73"/>
      <c r="G38" s="74"/>
      <c r="H38" s="74"/>
      <c r="I38" s="74"/>
      <c r="J38" s="74"/>
      <c r="K38" s="74"/>
      <c r="L38" s="75"/>
    </row>
    <row r="39" spans="1:12" x14ac:dyDescent="0.25">
      <c r="A39" s="31" t="s">
        <v>35</v>
      </c>
      <c r="B39" s="43">
        <v>300</v>
      </c>
      <c r="C39" s="43" t="s">
        <v>16</v>
      </c>
      <c r="D39" s="73">
        <f>SUM(E39:K39)</f>
        <v>0</v>
      </c>
      <c r="E39" s="73">
        <v>0</v>
      </c>
      <c r="F39" s="73">
        <v>0</v>
      </c>
      <c r="G39" s="73">
        <v>0</v>
      </c>
      <c r="H39" s="73">
        <v>0</v>
      </c>
      <c r="I39" s="73">
        <v>0</v>
      </c>
      <c r="J39" s="73">
        <v>0</v>
      </c>
      <c r="K39" s="73">
        <v>0</v>
      </c>
      <c r="L39" s="75"/>
    </row>
    <row r="40" spans="1:12" x14ac:dyDescent="0.25">
      <c r="A40" s="31" t="s">
        <v>26</v>
      </c>
      <c r="B40" s="112">
        <v>310</v>
      </c>
      <c r="C40" s="113" t="s">
        <v>116</v>
      </c>
      <c r="D40" s="114">
        <v>0</v>
      </c>
      <c r="E40" s="114">
        <v>0</v>
      </c>
      <c r="F40" s="114">
        <v>0</v>
      </c>
      <c r="G40" s="114">
        <v>0</v>
      </c>
      <c r="H40" s="114">
        <v>0</v>
      </c>
      <c r="I40" s="114">
        <v>0</v>
      </c>
      <c r="J40" s="114">
        <v>0</v>
      </c>
      <c r="K40" s="114">
        <v>0</v>
      </c>
      <c r="L40" s="75"/>
    </row>
    <row r="41" spans="1:12" x14ac:dyDescent="0.25">
      <c r="A41" s="31" t="s">
        <v>36</v>
      </c>
      <c r="B41" s="112"/>
      <c r="C41" s="113"/>
      <c r="D41" s="114"/>
      <c r="E41" s="114"/>
      <c r="F41" s="114"/>
      <c r="G41" s="114"/>
      <c r="H41" s="114"/>
      <c r="I41" s="114"/>
      <c r="J41" s="114"/>
      <c r="K41" s="114"/>
      <c r="L41" s="75"/>
    </row>
    <row r="42" spans="1:12" x14ac:dyDescent="0.25">
      <c r="A42" s="31" t="s">
        <v>37</v>
      </c>
      <c r="B42" s="43">
        <v>320</v>
      </c>
      <c r="C42" s="70" t="s">
        <v>116</v>
      </c>
      <c r="D42" s="73">
        <f>SUM(E42:K42)</f>
        <v>0</v>
      </c>
      <c r="E42" s="73">
        <v>0</v>
      </c>
      <c r="F42" s="73">
        <v>0</v>
      </c>
      <c r="G42" s="73">
        <v>0</v>
      </c>
      <c r="H42" s="73">
        <v>0</v>
      </c>
      <c r="I42" s="73">
        <v>0</v>
      </c>
      <c r="J42" s="73">
        <v>0</v>
      </c>
      <c r="K42" s="73">
        <v>0</v>
      </c>
      <c r="L42" s="75"/>
    </row>
    <row r="43" spans="1:12" x14ac:dyDescent="0.25">
      <c r="A43" s="31" t="s">
        <v>38</v>
      </c>
      <c r="B43" s="43">
        <v>400</v>
      </c>
      <c r="C43" s="70" t="s">
        <v>123</v>
      </c>
      <c r="D43" s="73">
        <f>SUM(E43:K43)</f>
        <v>0</v>
      </c>
      <c r="E43" s="73">
        <v>0</v>
      </c>
      <c r="F43" s="73">
        <v>0</v>
      </c>
      <c r="G43" s="73">
        <v>0</v>
      </c>
      <c r="H43" s="73">
        <v>0</v>
      </c>
      <c r="I43" s="73">
        <v>0</v>
      </c>
      <c r="J43" s="73">
        <v>0</v>
      </c>
      <c r="K43" s="73">
        <v>0</v>
      </c>
      <c r="L43" s="75"/>
    </row>
    <row r="44" spans="1:12" x14ac:dyDescent="0.25">
      <c r="A44" s="31" t="s">
        <v>39</v>
      </c>
      <c r="B44" s="112">
        <v>410</v>
      </c>
      <c r="C44" s="113" t="s">
        <v>116</v>
      </c>
      <c r="D44" s="110">
        <v>0</v>
      </c>
      <c r="E44" s="114">
        <v>0</v>
      </c>
      <c r="F44" s="114">
        <v>0</v>
      </c>
      <c r="G44" s="114">
        <v>0</v>
      </c>
      <c r="H44" s="114">
        <v>0</v>
      </c>
      <c r="I44" s="114">
        <v>0</v>
      </c>
      <c r="J44" s="114">
        <v>0</v>
      </c>
      <c r="K44" s="114">
        <v>0</v>
      </c>
      <c r="L44" s="75"/>
    </row>
    <row r="45" spans="1:12" x14ac:dyDescent="0.25">
      <c r="A45" s="31" t="s">
        <v>40</v>
      </c>
      <c r="B45" s="112"/>
      <c r="C45" s="113"/>
      <c r="D45" s="111"/>
      <c r="E45" s="114"/>
      <c r="F45" s="114"/>
      <c r="G45" s="114"/>
      <c r="H45" s="114"/>
      <c r="I45" s="114"/>
      <c r="J45" s="114"/>
      <c r="K45" s="114"/>
      <c r="L45" s="75"/>
    </row>
    <row r="46" spans="1:12" x14ac:dyDescent="0.25">
      <c r="A46" s="31" t="s">
        <v>41</v>
      </c>
      <c r="B46" s="43">
        <v>420</v>
      </c>
      <c r="C46" s="70" t="s">
        <v>116</v>
      </c>
      <c r="D46" s="73">
        <f>SUM(E46:K46)</f>
        <v>0</v>
      </c>
      <c r="E46" s="73">
        <v>0</v>
      </c>
      <c r="F46" s="73">
        <v>0</v>
      </c>
      <c r="G46" s="73">
        <v>0</v>
      </c>
      <c r="H46" s="73">
        <v>0</v>
      </c>
      <c r="I46" s="73">
        <v>0</v>
      </c>
      <c r="J46" s="73">
        <v>0</v>
      </c>
      <c r="K46" s="73">
        <v>0</v>
      </c>
      <c r="L46" s="75"/>
    </row>
    <row r="47" spans="1:12" x14ac:dyDescent="0.25">
      <c r="A47" s="31" t="s">
        <v>42</v>
      </c>
      <c r="B47" s="43">
        <v>500</v>
      </c>
      <c r="C47" s="43" t="s">
        <v>16</v>
      </c>
      <c r="D47" s="73">
        <f>SUM(E47:K47)</f>
        <v>0</v>
      </c>
      <c r="E47" s="73">
        <v>0</v>
      </c>
      <c r="F47" s="73">
        <v>0</v>
      </c>
      <c r="G47" s="73">
        <v>0</v>
      </c>
      <c r="H47" s="73">
        <v>0</v>
      </c>
      <c r="I47" s="73">
        <v>0</v>
      </c>
      <c r="J47" s="73">
        <v>0</v>
      </c>
      <c r="K47" s="73">
        <v>0</v>
      </c>
      <c r="L47" s="75"/>
    </row>
    <row r="48" spans="1:12" x14ac:dyDescent="0.25">
      <c r="A48" s="31" t="s">
        <v>43</v>
      </c>
      <c r="B48" s="43">
        <v>600</v>
      </c>
      <c r="C48" s="43" t="s">
        <v>16</v>
      </c>
      <c r="D48" s="73">
        <f>SUM(E48:K48)</f>
        <v>0</v>
      </c>
      <c r="E48" s="73">
        <v>0</v>
      </c>
      <c r="F48" s="73">
        <v>0</v>
      </c>
      <c r="G48" s="73">
        <v>0</v>
      </c>
      <c r="H48" s="73">
        <v>0</v>
      </c>
      <c r="I48" s="73">
        <v>0</v>
      </c>
      <c r="J48" s="73">
        <v>0</v>
      </c>
      <c r="K48" s="73">
        <v>0</v>
      </c>
      <c r="L48" s="75"/>
    </row>
    <row r="49" spans="1:1" x14ac:dyDescent="0.25">
      <c r="A49" s="30"/>
    </row>
  </sheetData>
  <mergeCells count="56">
    <mergeCell ref="H44:H45"/>
    <mergeCell ref="I44:I45"/>
    <mergeCell ref="J44:J45"/>
    <mergeCell ref="K44:K45"/>
    <mergeCell ref="H40:H41"/>
    <mergeCell ref="I40:I41"/>
    <mergeCell ref="J40:J41"/>
    <mergeCell ref="K40:K41"/>
    <mergeCell ref="G44:G45"/>
    <mergeCell ref="G40:G41"/>
    <mergeCell ref="B44:B45"/>
    <mergeCell ref="C44:C45"/>
    <mergeCell ref="D44:D45"/>
    <mergeCell ref="E44:E45"/>
    <mergeCell ref="F44:F45"/>
    <mergeCell ref="H26:H27"/>
    <mergeCell ref="I26:I27"/>
    <mergeCell ref="J26:J27"/>
    <mergeCell ref="K26:K27"/>
    <mergeCell ref="B40:B41"/>
    <mergeCell ref="C40:C41"/>
    <mergeCell ref="D40:D41"/>
    <mergeCell ref="E40:E41"/>
    <mergeCell ref="F40:F41"/>
    <mergeCell ref="H13:H14"/>
    <mergeCell ref="I13:I14"/>
    <mergeCell ref="J13:J14"/>
    <mergeCell ref="K13:K14"/>
    <mergeCell ref="B26:B27"/>
    <mergeCell ref="C26:C27"/>
    <mergeCell ref="D26:D27"/>
    <mergeCell ref="E26:E27"/>
    <mergeCell ref="F26:F27"/>
    <mergeCell ref="G26:G27"/>
    <mergeCell ref="B13:B14"/>
    <mergeCell ref="C13:C14"/>
    <mergeCell ref="D13:D14"/>
    <mergeCell ref="E13:E14"/>
    <mergeCell ref="F13:F14"/>
    <mergeCell ref="G13:G14"/>
    <mergeCell ref="J9:K9"/>
    <mergeCell ref="A3:K3"/>
    <mergeCell ref="A4:K4"/>
    <mergeCell ref="A5:K5"/>
    <mergeCell ref="A6:K6"/>
    <mergeCell ref="A7:A10"/>
    <mergeCell ref="B7:B10"/>
    <mergeCell ref="C7:C10"/>
    <mergeCell ref="D7:K7"/>
    <mergeCell ref="D8:D10"/>
    <mergeCell ref="E8:K8"/>
    <mergeCell ref="E9:E10"/>
    <mergeCell ref="F9:F10"/>
    <mergeCell ref="G9:G10"/>
    <mergeCell ref="H9:H10"/>
    <mergeCell ref="I9:I10"/>
  </mergeCells>
  <hyperlinks>
    <hyperlink ref="G9" r:id="rId1" display="consultantplus://offline/ref=3490FD570E91FC12FD1CCA26F62BA4B86B073C07F47B8E8B1CE39AA981C8BAA9EAE7AEB439F1t3S3G"/>
  </hyperlinks>
  <pageMargins left="0.7" right="0.7" top="0.75" bottom="0.75" header="0.3" footer="0.3"/>
  <pageSetup paperSize="9" scale="66" fitToHeight="0" orientation="landscape" horizontalDpi="180" verticalDpi="180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9"/>
  <sheetViews>
    <sheetView topLeftCell="A7" zoomScale="78" zoomScaleNormal="78" workbookViewId="0">
      <pane xSplit="2" ySplit="5" topLeftCell="C12" activePane="bottomRight" state="frozen"/>
      <selection activeCell="A7" sqref="A7"/>
      <selection pane="topRight" activeCell="C7" sqref="C7"/>
      <selection pane="bottomLeft" activeCell="A12" sqref="A12"/>
      <selection pane="bottomRight" activeCell="J26" sqref="J26:J27"/>
    </sheetView>
  </sheetViews>
  <sheetFormatPr defaultRowHeight="15" x14ac:dyDescent="0.25"/>
  <cols>
    <col min="1" max="1" width="38.85546875" style="1" customWidth="1"/>
    <col min="2" max="2" width="8.140625" style="1" customWidth="1"/>
    <col min="3" max="3" width="14.42578125" style="1" customWidth="1"/>
    <col min="4" max="11" width="17" style="1" customWidth="1"/>
    <col min="12" max="16384" width="9.140625" style="1"/>
  </cols>
  <sheetData>
    <row r="1" spans="1:11" x14ac:dyDescent="0.25">
      <c r="K1" s="2" t="s">
        <v>65</v>
      </c>
    </row>
    <row r="2" spans="1:11" x14ac:dyDescent="0.25">
      <c r="A2" s="3"/>
    </row>
    <row r="3" spans="1:11" x14ac:dyDescent="0.25">
      <c r="A3" s="105" t="s">
        <v>0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</row>
    <row r="4" spans="1:11" x14ac:dyDescent="0.25">
      <c r="A4" s="105" t="s">
        <v>1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</row>
    <row r="5" spans="1:11" x14ac:dyDescent="0.25">
      <c r="A5" s="105" t="s">
        <v>133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</row>
    <row r="6" spans="1:11" x14ac:dyDescent="0.25">
      <c r="A6" s="107" t="s">
        <v>91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</row>
    <row r="7" spans="1:11" s="11" customFormat="1" x14ac:dyDescent="0.25">
      <c r="A7" s="106" t="s">
        <v>2</v>
      </c>
      <c r="B7" s="106" t="s">
        <v>3</v>
      </c>
      <c r="C7" s="106" t="s">
        <v>4</v>
      </c>
      <c r="D7" s="106" t="s">
        <v>5</v>
      </c>
      <c r="E7" s="106"/>
      <c r="F7" s="106"/>
      <c r="G7" s="106"/>
      <c r="H7" s="106"/>
      <c r="I7" s="106"/>
      <c r="J7" s="106"/>
      <c r="K7" s="106"/>
    </row>
    <row r="8" spans="1:11" s="11" customFormat="1" x14ac:dyDescent="0.25">
      <c r="A8" s="106"/>
      <c r="B8" s="106"/>
      <c r="C8" s="106"/>
      <c r="D8" s="106" t="s">
        <v>6</v>
      </c>
      <c r="E8" s="106" t="s">
        <v>7</v>
      </c>
      <c r="F8" s="106"/>
      <c r="G8" s="106"/>
      <c r="H8" s="106"/>
      <c r="I8" s="106"/>
      <c r="J8" s="106"/>
      <c r="K8" s="106"/>
    </row>
    <row r="9" spans="1:11" s="11" customFormat="1" ht="213.75" customHeight="1" x14ac:dyDescent="0.25">
      <c r="A9" s="106"/>
      <c r="B9" s="106"/>
      <c r="C9" s="106"/>
      <c r="D9" s="106"/>
      <c r="E9" s="106" t="s">
        <v>8</v>
      </c>
      <c r="F9" s="106" t="s">
        <v>9</v>
      </c>
      <c r="G9" s="108" t="s">
        <v>10</v>
      </c>
      <c r="H9" s="106" t="s">
        <v>11</v>
      </c>
      <c r="I9" s="106" t="s">
        <v>12</v>
      </c>
      <c r="J9" s="106" t="s">
        <v>13</v>
      </c>
      <c r="K9" s="106"/>
    </row>
    <row r="10" spans="1:11" s="11" customFormat="1" ht="21" customHeight="1" x14ac:dyDescent="0.25">
      <c r="A10" s="106"/>
      <c r="B10" s="106"/>
      <c r="C10" s="106"/>
      <c r="D10" s="106"/>
      <c r="E10" s="106"/>
      <c r="F10" s="106"/>
      <c r="G10" s="108"/>
      <c r="H10" s="106"/>
      <c r="I10" s="106"/>
      <c r="J10" s="38" t="s">
        <v>6</v>
      </c>
      <c r="K10" s="38" t="s">
        <v>14</v>
      </c>
    </row>
    <row r="11" spans="1:11" s="13" customFormat="1" ht="11.25" x14ac:dyDescent="0.25">
      <c r="A11" s="12">
        <v>1</v>
      </c>
      <c r="B11" s="12">
        <v>2</v>
      </c>
      <c r="C11" s="12">
        <v>3</v>
      </c>
      <c r="D11" s="12">
        <v>4</v>
      </c>
      <c r="E11" s="12">
        <v>5</v>
      </c>
      <c r="F11" s="12">
        <v>6</v>
      </c>
      <c r="G11" s="12">
        <v>7</v>
      </c>
      <c r="H11" s="12">
        <v>8</v>
      </c>
      <c r="I11" s="12">
        <v>9</v>
      </c>
      <c r="J11" s="12">
        <v>10</v>
      </c>
      <c r="K11" s="12">
        <v>11</v>
      </c>
    </row>
    <row r="12" spans="1:11" x14ac:dyDescent="0.25">
      <c r="A12" s="36" t="s">
        <v>15</v>
      </c>
      <c r="B12" s="40">
        <v>100</v>
      </c>
      <c r="C12" s="40" t="s">
        <v>16</v>
      </c>
      <c r="D12" s="73">
        <f>SUM(E12:K12)</f>
        <v>143965557.84</v>
      </c>
      <c r="E12" s="73">
        <f>E15+E16</f>
        <v>134708900</v>
      </c>
      <c r="F12" s="74">
        <f>F13+F15+F16+F18+F20+F19+F21+F22</f>
        <v>0</v>
      </c>
      <c r="G12" s="73">
        <f>G15+G20</f>
        <v>3136657.84</v>
      </c>
      <c r="H12" s="73">
        <f>H20</f>
        <v>0</v>
      </c>
      <c r="I12" s="73">
        <f>I16</f>
        <v>0</v>
      </c>
      <c r="J12" s="73">
        <f>J13+J16+J18+J19+J21+J22</f>
        <v>6120000</v>
      </c>
      <c r="K12" s="73">
        <f>K16+K21</f>
        <v>0</v>
      </c>
    </row>
    <row r="13" spans="1:11" x14ac:dyDescent="0.25">
      <c r="A13" s="42" t="s">
        <v>7</v>
      </c>
      <c r="B13" s="109">
        <v>110</v>
      </c>
      <c r="C13" s="109">
        <v>120</v>
      </c>
      <c r="D13" s="110">
        <f>J13</f>
        <v>0</v>
      </c>
      <c r="E13" s="109" t="s">
        <v>16</v>
      </c>
      <c r="F13" s="110">
        <v>0</v>
      </c>
      <c r="G13" s="109" t="s">
        <v>16</v>
      </c>
      <c r="H13" s="109" t="s">
        <v>16</v>
      </c>
      <c r="I13" s="109" t="s">
        <v>16</v>
      </c>
      <c r="J13" s="110">
        <v>0</v>
      </c>
      <c r="K13" s="109" t="s">
        <v>16</v>
      </c>
    </row>
    <row r="14" spans="1:11" x14ac:dyDescent="0.25">
      <c r="A14" s="36" t="s">
        <v>17</v>
      </c>
      <c r="B14" s="109"/>
      <c r="C14" s="109"/>
      <c r="D14" s="111"/>
      <c r="E14" s="109"/>
      <c r="F14" s="111"/>
      <c r="G14" s="109"/>
      <c r="H14" s="109"/>
      <c r="I14" s="109"/>
      <c r="J14" s="111"/>
      <c r="K14" s="109"/>
    </row>
    <row r="15" spans="1:11" x14ac:dyDescent="0.25">
      <c r="A15" s="36"/>
      <c r="B15" s="39"/>
      <c r="C15" s="40"/>
      <c r="D15" s="73"/>
      <c r="E15" s="39"/>
      <c r="F15" s="41"/>
      <c r="G15" s="39"/>
      <c r="H15" s="39"/>
      <c r="I15" s="39"/>
      <c r="J15" s="39"/>
      <c r="K15" s="39"/>
    </row>
    <row r="16" spans="1:11" x14ac:dyDescent="0.25">
      <c r="A16" s="36" t="s">
        <v>18</v>
      </c>
      <c r="B16" s="40">
        <v>120</v>
      </c>
      <c r="C16" s="40">
        <v>130</v>
      </c>
      <c r="D16" s="73">
        <f>SUM(E16:K16)</f>
        <v>140708900</v>
      </c>
      <c r="E16" s="73">
        <v>134708900</v>
      </c>
      <c r="F16" s="74">
        <v>0</v>
      </c>
      <c r="G16" s="40" t="s">
        <v>16</v>
      </c>
      <c r="H16" s="40" t="s">
        <v>16</v>
      </c>
      <c r="I16" s="73">
        <v>0</v>
      </c>
      <c r="J16" s="73">
        <v>6000000</v>
      </c>
      <c r="K16" s="73">
        <v>0</v>
      </c>
    </row>
    <row r="17" spans="1:12" x14ac:dyDescent="0.25">
      <c r="A17" s="36"/>
      <c r="B17" s="39"/>
      <c r="C17" s="40"/>
      <c r="D17" s="73"/>
      <c r="E17" s="39"/>
      <c r="F17" s="41"/>
      <c r="G17" s="39"/>
      <c r="H17" s="39"/>
      <c r="I17" s="39"/>
      <c r="J17" s="39"/>
      <c r="K17" s="39"/>
    </row>
    <row r="18" spans="1:12" ht="30" x14ac:dyDescent="0.25">
      <c r="A18" s="36" t="s">
        <v>19</v>
      </c>
      <c r="B18" s="40">
        <v>130</v>
      </c>
      <c r="C18" s="40">
        <v>140</v>
      </c>
      <c r="D18" s="73">
        <f>SUM(E18:K18)</f>
        <v>0</v>
      </c>
      <c r="E18" s="40" t="s">
        <v>16</v>
      </c>
      <c r="F18" s="73">
        <v>0</v>
      </c>
      <c r="G18" s="40" t="s">
        <v>16</v>
      </c>
      <c r="H18" s="40" t="s">
        <v>16</v>
      </c>
      <c r="I18" s="40" t="s">
        <v>16</v>
      </c>
      <c r="J18" s="73">
        <v>0</v>
      </c>
      <c r="K18" s="40" t="s">
        <v>16</v>
      </c>
    </row>
    <row r="19" spans="1:12" ht="62.25" customHeight="1" x14ac:dyDescent="0.25">
      <c r="A19" s="36" t="s">
        <v>20</v>
      </c>
      <c r="B19" s="40">
        <v>140</v>
      </c>
      <c r="C19" s="69" t="s">
        <v>116</v>
      </c>
      <c r="D19" s="73">
        <f>SUM(E19:K19)</f>
        <v>0</v>
      </c>
      <c r="E19" s="40" t="s">
        <v>16</v>
      </c>
      <c r="F19" s="73">
        <v>0</v>
      </c>
      <c r="G19" s="40" t="s">
        <v>16</v>
      </c>
      <c r="H19" s="40" t="s">
        <v>16</v>
      </c>
      <c r="I19" s="40" t="s">
        <v>16</v>
      </c>
      <c r="J19" s="73">
        <v>0</v>
      </c>
      <c r="K19" s="40" t="s">
        <v>16</v>
      </c>
    </row>
    <row r="20" spans="1:12" ht="30" x14ac:dyDescent="0.25">
      <c r="A20" s="36" t="s">
        <v>21</v>
      </c>
      <c r="B20" s="45">
        <v>150</v>
      </c>
      <c r="C20" s="70" t="s">
        <v>117</v>
      </c>
      <c r="D20" s="73">
        <f>SUM(E20:K20)</f>
        <v>3136657.84</v>
      </c>
      <c r="E20" s="40" t="s">
        <v>16</v>
      </c>
      <c r="F20" s="73">
        <v>0</v>
      </c>
      <c r="G20" s="73">
        <v>3136657.84</v>
      </c>
      <c r="H20" s="73">
        <v>0</v>
      </c>
      <c r="I20" s="40" t="s">
        <v>16</v>
      </c>
      <c r="J20" s="40" t="s">
        <v>16</v>
      </c>
      <c r="K20" s="40" t="s">
        <v>16</v>
      </c>
    </row>
    <row r="21" spans="1:12" x14ac:dyDescent="0.25">
      <c r="A21" s="36" t="s">
        <v>22</v>
      </c>
      <c r="B21" s="45">
        <v>160</v>
      </c>
      <c r="C21" s="45">
        <v>180</v>
      </c>
      <c r="D21" s="73">
        <f>SUM(E21:K21)</f>
        <v>120000</v>
      </c>
      <c r="E21" s="40" t="s">
        <v>16</v>
      </c>
      <c r="F21" s="73">
        <v>0</v>
      </c>
      <c r="G21" s="40" t="s">
        <v>16</v>
      </c>
      <c r="H21" s="40" t="s">
        <v>16</v>
      </c>
      <c r="I21" s="40" t="s">
        <v>16</v>
      </c>
      <c r="J21" s="73">
        <v>120000</v>
      </c>
      <c r="K21" s="39"/>
    </row>
    <row r="22" spans="1:12" x14ac:dyDescent="0.25">
      <c r="A22" s="36" t="s">
        <v>23</v>
      </c>
      <c r="B22" s="45">
        <v>180</v>
      </c>
      <c r="C22" s="45" t="s">
        <v>16</v>
      </c>
      <c r="D22" s="73">
        <f>SUM(E22:K22)</f>
        <v>0</v>
      </c>
      <c r="E22" s="40" t="s">
        <v>16</v>
      </c>
      <c r="F22" s="73">
        <v>0</v>
      </c>
      <c r="G22" s="40" t="s">
        <v>16</v>
      </c>
      <c r="H22" s="40" t="s">
        <v>16</v>
      </c>
      <c r="I22" s="40" t="s">
        <v>16</v>
      </c>
      <c r="J22" s="73">
        <v>0</v>
      </c>
      <c r="K22" s="40" t="s">
        <v>16</v>
      </c>
    </row>
    <row r="23" spans="1:12" x14ac:dyDescent="0.25">
      <c r="A23" s="36"/>
      <c r="B23" s="46"/>
      <c r="C23" s="46"/>
      <c r="D23" s="39"/>
      <c r="E23" s="73"/>
      <c r="F23" s="74"/>
      <c r="G23" s="73"/>
      <c r="H23" s="73"/>
      <c r="I23" s="73"/>
      <c r="J23" s="73"/>
      <c r="K23" s="73"/>
      <c r="L23" s="75"/>
    </row>
    <row r="24" spans="1:12" x14ac:dyDescent="0.25">
      <c r="A24" s="36" t="s">
        <v>24</v>
      </c>
      <c r="B24" s="45">
        <v>200</v>
      </c>
      <c r="C24" s="45" t="s">
        <v>16</v>
      </c>
      <c r="D24" s="73">
        <f>SUM(E24:K24)</f>
        <v>143965557.84</v>
      </c>
      <c r="E24" s="73">
        <f>E25+E29+E31+E35+E36</f>
        <v>134708900</v>
      </c>
      <c r="F24" s="73">
        <f t="shared" ref="F24:K24" si="0">F25+F29+F31+F35+F36</f>
        <v>0</v>
      </c>
      <c r="G24" s="73">
        <f t="shared" si="0"/>
        <v>3136657.84</v>
      </c>
      <c r="H24" s="73">
        <f t="shared" si="0"/>
        <v>0</v>
      </c>
      <c r="I24" s="73">
        <f t="shared" si="0"/>
        <v>0</v>
      </c>
      <c r="J24" s="73">
        <f>J25+J29+J31+J35+J36</f>
        <v>6120000</v>
      </c>
      <c r="K24" s="73">
        <f t="shared" si="0"/>
        <v>0</v>
      </c>
      <c r="L24" s="75"/>
    </row>
    <row r="25" spans="1:12" ht="18" customHeight="1" x14ac:dyDescent="0.25">
      <c r="A25" s="36" t="s">
        <v>25</v>
      </c>
      <c r="B25" s="45">
        <v>210</v>
      </c>
      <c r="C25" s="70">
        <v>100</v>
      </c>
      <c r="D25" s="73">
        <f>SUM(E25:K25)</f>
        <v>130907557.84</v>
      </c>
      <c r="E25" s="73">
        <v>124806500</v>
      </c>
      <c r="F25" s="74">
        <v>0</v>
      </c>
      <c r="G25" s="73">
        <v>701057.84</v>
      </c>
      <c r="H25" s="73">
        <v>0</v>
      </c>
      <c r="I25" s="73">
        <v>0</v>
      </c>
      <c r="J25" s="73">
        <v>5400000</v>
      </c>
      <c r="K25" s="73">
        <v>0</v>
      </c>
      <c r="L25" s="75"/>
    </row>
    <row r="26" spans="1:12" x14ac:dyDescent="0.25">
      <c r="A26" s="42" t="s">
        <v>26</v>
      </c>
      <c r="B26" s="112">
        <v>211</v>
      </c>
      <c r="C26" s="113" t="s">
        <v>118</v>
      </c>
      <c r="D26" s="110">
        <f>SUM(E26:K27)</f>
        <v>130204900</v>
      </c>
      <c r="E26" s="114">
        <v>124804900</v>
      </c>
      <c r="F26" s="114">
        <v>0</v>
      </c>
      <c r="G26" s="114">
        <v>0</v>
      </c>
      <c r="H26" s="114">
        <v>0</v>
      </c>
      <c r="I26" s="114">
        <v>0</v>
      </c>
      <c r="J26" s="114">
        <v>5400000</v>
      </c>
      <c r="K26" s="114">
        <v>0</v>
      </c>
      <c r="L26" s="75"/>
    </row>
    <row r="27" spans="1:12" ht="30" x14ac:dyDescent="0.25">
      <c r="A27" s="42" t="s">
        <v>27</v>
      </c>
      <c r="B27" s="112"/>
      <c r="C27" s="113"/>
      <c r="D27" s="111"/>
      <c r="E27" s="114"/>
      <c r="F27" s="114"/>
      <c r="G27" s="114"/>
      <c r="H27" s="114"/>
      <c r="I27" s="114"/>
      <c r="J27" s="114"/>
      <c r="K27" s="114"/>
      <c r="L27" s="75"/>
    </row>
    <row r="28" spans="1:12" x14ac:dyDescent="0.25">
      <c r="A28" s="36"/>
      <c r="B28" s="46"/>
      <c r="C28" s="70"/>
      <c r="D28" s="73"/>
      <c r="E28" s="73"/>
      <c r="F28" s="74"/>
      <c r="G28" s="73"/>
      <c r="H28" s="73"/>
      <c r="I28" s="73"/>
      <c r="J28" s="73"/>
      <c r="K28" s="73"/>
      <c r="L28" s="75"/>
    </row>
    <row r="29" spans="1:12" ht="30" x14ac:dyDescent="0.25">
      <c r="A29" s="36" t="s">
        <v>28</v>
      </c>
      <c r="B29" s="45">
        <v>220</v>
      </c>
      <c r="C29" s="70" t="s">
        <v>119</v>
      </c>
      <c r="D29" s="73">
        <f>SUM(E29:K29)</f>
        <v>2189900</v>
      </c>
      <c r="E29" s="73">
        <v>0</v>
      </c>
      <c r="F29" s="73">
        <v>0</v>
      </c>
      <c r="G29" s="73">
        <v>2189900</v>
      </c>
      <c r="H29" s="73">
        <v>0</v>
      </c>
      <c r="I29" s="73">
        <v>0</v>
      </c>
      <c r="J29" s="73">
        <v>0</v>
      </c>
      <c r="K29" s="73">
        <v>0</v>
      </c>
      <c r="L29" s="75"/>
    </row>
    <row r="30" spans="1:12" x14ac:dyDescent="0.25">
      <c r="A30" s="47" t="s">
        <v>26</v>
      </c>
      <c r="B30" s="46"/>
      <c r="C30" s="70"/>
      <c r="D30" s="73"/>
      <c r="E30" s="73"/>
      <c r="F30" s="74"/>
      <c r="G30" s="73"/>
      <c r="H30" s="73"/>
      <c r="I30" s="73"/>
      <c r="J30" s="73"/>
      <c r="K30" s="73"/>
      <c r="L30" s="75"/>
    </row>
    <row r="31" spans="1:12" ht="30" x14ac:dyDescent="0.25">
      <c r="A31" s="36" t="s">
        <v>29</v>
      </c>
      <c r="B31" s="45">
        <v>230</v>
      </c>
      <c r="C31" s="70" t="s">
        <v>120</v>
      </c>
      <c r="D31" s="73">
        <f>SUM(E31:K31)</f>
        <v>18000</v>
      </c>
      <c r="E31" s="73">
        <v>0</v>
      </c>
      <c r="F31" s="73">
        <v>0</v>
      </c>
      <c r="G31" s="73">
        <v>0</v>
      </c>
      <c r="H31" s="73">
        <v>0</v>
      </c>
      <c r="I31" s="73">
        <v>0</v>
      </c>
      <c r="J31" s="73">
        <v>18000</v>
      </c>
      <c r="K31" s="73">
        <v>0</v>
      </c>
      <c r="L31" s="75"/>
    </row>
    <row r="32" spans="1:12" x14ac:dyDescent="0.25">
      <c r="A32" s="47" t="s">
        <v>26</v>
      </c>
      <c r="B32" s="46"/>
      <c r="C32" s="70"/>
      <c r="D32" s="73"/>
      <c r="E32" s="73"/>
      <c r="F32" s="73"/>
      <c r="G32" s="73"/>
      <c r="H32" s="73"/>
      <c r="I32" s="73"/>
      <c r="J32" s="73"/>
      <c r="K32" s="73"/>
      <c r="L32" s="75"/>
    </row>
    <row r="33" spans="1:12" ht="30.75" customHeight="1" x14ac:dyDescent="0.25">
      <c r="A33" s="71" t="s">
        <v>121</v>
      </c>
      <c r="B33" s="45">
        <v>240</v>
      </c>
      <c r="C33" s="70" t="s">
        <v>116</v>
      </c>
      <c r="D33" s="73">
        <f>SUM(E33:K33)</f>
        <v>0</v>
      </c>
      <c r="E33" s="73">
        <v>0</v>
      </c>
      <c r="F33" s="73">
        <v>0</v>
      </c>
      <c r="G33" s="73">
        <v>0</v>
      </c>
      <c r="H33" s="73">
        <v>0</v>
      </c>
      <c r="I33" s="73">
        <v>0</v>
      </c>
      <c r="J33" s="73">
        <v>0</v>
      </c>
      <c r="K33" s="73">
        <v>0</v>
      </c>
      <c r="L33" s="75"/>
    </row>
    <row r="34" spans="1:12" x14ac:dyDescent="0.25">
      <c r="A34" s="36"/>
      <c r="B34" s="46"/>
      <c r="C34" s="70"/>
      <c r="D34" s="73"/>
      <c r="E34" s="73"/>
      <c r="F34" s="73"/>
      <c r="G34" s="73"/>
      <c r="H34" s="73"/>
      <c r="I34" s="73"/>
      <c r="J34" s="73"/>
      <c r="K34" s="73"/>
      <c r="L34" s="75"/>
    </row>
    <row r="35" spans="1:12" ht="30" x14ac:dyDescent="0.25">
      <c r="A35" s="36" t="s">
        <v>33</v>
      </c>
      <c r="B35" s="45">
        <v>250</v>
      </c>
      <c r="C35" s="70" t="s">
        <v>122</v>
      </c>
      <c r="D35" s="73">
        <f>SUM(E35:K35)</f>
        <v>357600</v>
      </c>
      <c r="E35" s="73">
        <v>0</v>
      </c>
      <c r="F35" s="73">
        <v>0</v>
      </c>
      <c r="G35" s="73">
        <v>237600</v>
      </c>
      <c r="H35" s="73">
        <v>0</v>
      </c>
      <c r="I35" s="73">
        <v>0</v>
      </c>
      <c r="J35" s="73">
        <v>120000</v>
      </c>
      <c r="K35" s="73">
        <v>0</v>
      </c>
      <c r="L35" s="75"/>
    </row>
    <row r="36" spans="1:12" ht="30" x14ac:dyDescent="0.25">
      <c r="A36" s="36" t="s">
        <v>34</v>
      </c>
      <c r="B36" s="45">
        <v>260</v>
      </c>
      <c r="C36" s="45" t="s">
        <v>16</v>
      </c>
      <c r="D36" s="73">
        <f>SUM(E36:K36)</f>
        <v>10492500</v>
      </c>
      <c r="E36" s="73">
        <v>9902400</v>
      </c>
      <c r="F36" s="73">
        <v>0</v>
      </c>
      <c r="G36" s="73">
        <v>8100</v>
      </c>
      <c r="H36" s="73">
        <v>0</v>
      </c>
      <c r="I36" s="73">
        <v>0</v>
      </c>
      <c r="J36" s="73">
        <v>582000</v>
      </c>
      <c r="K36" s="73">
        <v>0</v>
      </c>
      <c r="L36" s="75"/>
    </row>
    <row r="37" spans="1:12" x14ac:dyDescent="0.25">
      <c r="A37" s="36"/>
      <c r="B37" s="46"/>
      <c r="C37" s="46"/>
      <c r="D37" s="73"/>
      <c r="E37" s="73"/>
      <c r="F37" s="73"/>
      <c r="G37" s="73"/>
      <c r="H37" s="73"/>
      <c r="I37" s="73"/>
      <c r="J37" s="73"/>
      <c r="K37" s="73"/>
      <c r="L37" s="75"/>
    </row>
    <row r="38" spans="1:12" x14ac:dyDescent="0.25">
      <c r="A38" s="36"/>
      <c r="B38" s="48"/>
      <c r="C38" s="48"/>
      <c r="D38" s="74"/>
      <c r="E38" s="74"/>
      <c r="F38" s="73"/>
      <c r="G38" s="74"/>
      <c r="H38" s="74"/>
      <c r="I38" s="74"/>
      <c r="J38" s="74"/>
      <c r="K38" s="74"/>
      <c r="L38" s="75"/>
    </row>
    <row r="39" spans="1:12" x14ac:dyDescent="0.25">
      <c r="A39" s="36" t="s">
        <v>35</v>
      </c>
      <c r="B39" s="45">
        <v>300</v>
      </c>
      <c r="C39" s="45" t="s">
        <v>16</v>
      </c>
      <c r="D39" s="73">
        <f>SUM(E39:K39)</f>
        <v>0</v>
      </c>
      <c r="E39" s="73">
        <v>0</v>
      </c>
      <c r="F39" s="73">
        <v>0</v>
      </c>
      <c r="G39" s="73">
        <v>0</v>
      </c>
      <c r="H39" s="73">
        <v>0</v>
      </c>
      <c r="I39" s="73">
        <v>0</v>
      </c>
      <c r="J39" s="73">
        <v>0</v>
      </c>
      <c r="K39" s="73">
        <v>0</v>
      </c>
      <c r="L39" s="75"/>
    </row>
    <row r="40" spans="1:12" x14ac:dyDescent="0.25">
      <c r="A40" s="36" t="s">
        <v>26</v>
      </c>
      <c r="B40" s="112">
        <v>310</v>
      </c>
      <c r="C40" s="113" t="s">
        <v>116</v>
      </c>
      <c r="D40" s="114">
        <v>0</v>
      </c>
      <c r="E40" s="114">
        <v>0</v>
      </c>
      <c r="F40" s="114">
        <v>0</v>
      </c>
      <c r="G40" s="114">
        <v>0</v>
      </c>
      <c r="H40" s="114">
        <v>0</v>
      </c>
      <c r="I40" s="114">
        <v>0</v>
      </c>
      <c r="J40" s="114">
        <v>0</v>
      </c>
      <c r="K40" s="114">
        <v>0</v>
      </c>
      <c r="L40" s="75"/>
    </row>
    <row r="41" spans="1:12" x14ac:dyDescent="0.25">
      <c r="A41" s="36" t="s">
        <v>36</v>
      </c>
      <c r="B41" s="112"/>
      <c r="C41" s="113"/>
      <c r="D41" s="114"/>
      <c r="E41" s="114"/>
      <c r="F41" s="114"/>
      <c r="G41" s="114"/>
      <c r="H41" s="114"/>
      <c r="I41" s="114"/>
      <c r="J41" s="114"/>
      <c r="K41" s="114"/>
      <c r="L41" s="75"/>
    </row>
    <row r="42" spans="1:12" x14ac:dyDescent="0.25">
      <c r="A42" s="36" t="s">
        <v>37</v>
      </c>
      <c r="B42" s="45">
        <v>320</v>
      </c>
      <c r="C42" s="70" t="s">
        <v>116</v>
      </c>
      <c r="D42" s="73">
        <f>SUM(E42:K42)</f>
        <v>0</v>
      </c>
      <c r="E42" s="73">
        <v>0</v>
      </c>
      <c r="F42" s="73">
        <v>0</v>
      </c>
      <c r="G42" s="73">
        <v>0</v>
      </c>
      <c r="H42" s="73">
        <v>0</v>
      </c>
      <c r="I42" s="73">
        <v>0</v>
      </c>
      <c r="J42" s="73">
        <v>0</v>
      </c>
      <c r="K42" s="73">
        <v>0</v>
      </c>
      <c r="L42" s="75"/>
    </row>
    <row r="43" spans="1:12" x14ac:dyDescent="0.25">
      <c r="A43" s="36" t="s">
        <v>38</v>
      </c>
      <c r="B43" s="45">
        <v>400</v>
      </c>
      <c r="C43" s="70" t="s">
        <v>123</v>
      </c>
      <c r="D43" s="73">
        <f>SUM(E43:K43)</f>
        <v>0</v>
      </c>
      <c r="E43" s="73">
        <v>0</v>
      </c>
      <c r="F43" s="73">
        <v>0</v>
      </c>
      <c r="G43" s="73">
        <v>0</v>
      </c>
      <c r="H43" s="73">
        <v>0</v>
      </c>
      <c r="I43" s="73">
        <v>0</v>
      </c>
      <c r="J43" s="73">
        <v>0</v>
      </c>
      <c r="K43" s="73">
        <v>0</v>
      </c>
      <c r="L43" s="75"/>
    </row>
    <row r="44" spans="1:12" x14ac:dyDescent="0.25">
      <c r="A44" s="36" t="s">
        <v>39</v>
      </c>
      <c r="B44" s="112">
        <v>410</v>
      </c>
      <c r="C44" s="113" t="s">
        <v>116</v>
      </c>
      <c r="D44" s="110">
        <v>0</v>
      </c>
      <c r="E44" s="114">
        <v>0</v>
      </c>
      <c r="F44" s="114">
        <v>0</v>
      </c>
      <c r="G44" s="114">
        <v>0</v>
      </c>
      <c r="H44" s="114">
        <v>0</v>
      </c>
      <c r="I44" s="114">
        <v>0</v>
      </c>
      <c r="J44" s="114">
        <v>0</v>
      </c>
      <c r="K44" s="114">
        <v>0</v>
      </c>
      <c r="L44" s="75"/>
    </row>
    <row r="45" spans="1:12" x14ac:dyDescent="0.25">
      <c r="A45" s="36" t="s">
        <v>40</v>
      </c>
      <c r="B45" s="112"/>
      <c r="C45" s="113"/>
      <c r="D45" s="111"/>
      <c r="E45" s="114"/>
      <c r="F45" s="114"/>
      <c r="G45" s="114"/>
      <c r="H45" s="114"/>
      <c r="I45" s="114"/>
      <c r="J45" s="114"/>
      <c r="K45" s="114"/>
      <c r="L45" s="75"/>
    </row>
    <row r="46" spans="1:12" x14ac:dyDescent="0.25">
      <c r="A46" s="36" t="s">
        <v>41</v>
      </c>
      <c r="B46" s="45">
        <v>420</v>
      </c>
      <c r="C46" s="70" t="s">
        <v>116</v>
      </c>
      <c r="D46" s="73">
        <f>SUM(E46:K46)</f>
        <v>0</v>
      </c>
      <c r="E46" s="73">
        <v>0</v>
      </c>
      <c r="F46" s="73">
        <v>0</v>
      </c>
      <c r="G46" s="73">
        <v>0</v>
      </c>
      <c r="H46" s="73">
        <v>0</v>
      </c>
      <c r="I46" s="73">
        <v>0</v>
      </c>
      <c r="J46" s="73">
        <v>0</v>
      </c>
      <c r="K46" s="73">
        <v>0</v>
      </c>
      <c r="L46" s="75"/>
    </row>
    <row r="47" spans="1:12" x14ac:dyDescent="0.25">
      <c r="A47" s="36" t="s">
        <v>42</v>
      </c>
      <c r="B47" s="45">
        <v>500</v>
      </c>
      <c r="C47" s="45" t="s">
        <v>16</v>
      </c>
      <c r="D47" s="73">
        <f>SUM(E47:K47)</f>
        <v>0</v>
      </c>
      <c r="E47" s="73">
        <v>0</v>
      </c>
      <c r="F47" s="73">
        <v>0</v>
      </c>
      <c r="G47" s="73">
        <v>0</v>
      </c>
      <c r="H47" s="73">
        <v>0</v>
      </c>
      <c r="I47" s="73">
        <v>0</v>
      </c>
      <c r="J47" s="73">
        <v>0</v>
      </c>
      <c r="K47" s="73">
        <v>0</v>
      </c>
      <c r="L47" s="75"/>
    </row>
    <row r="48" spans="1:12" x14ac:dyDescent="0.25">
      <c r="A48" s="36" t="s">
        <v>43</v>
      </c>
      <c r="B48" s="45">
        <v>600</v>
      </c>
      <c r="C48" s="45" t="s">
        <v>16</v>
      </c>
      <c r="D48" s="73">
        <f>SUM(E48:K48)</f>
        <v>0</v>
      </c>
      <c r="E48" s="73">
        <v>0</v>
      </c>
      <c r="F48" s="73">
        <v>0</v>
      </c>
      <c r="G48" s="73">
        <v>0</v>
      </c>
      <c r="H48" s="73">
        <v>0</v>
      </c>
      <c r="I48" s="73">
        <v>0</v>
      </c>
      <c r="J48" s="73">
        <v>0</v>
      </c>
      <c r="K48" s="73">
        <v>0</v>
      </c>
      <c r="L48" s="75"/>
    </row>
    <row r="49" spans="1:1" x14ac:dyDescent="0.25">
      <c r="A49" s="37"/>
    </row>
  </sheetData>
  <mergeCells count="56">
    <mergeCell ref="J9:K9"/>
    <mergeCell ref="A3:K3"/>
    <mergeCell ref="A4:K4"/>
    <mergeCell ref="A5:K5"/>
    <mergeCell ref="A6:K6"/>
    <mergeCell ref="A7:A10"/>
    <mergeCell ref="B7:B10"/>
    <mergeCell ref="C7:C10"/>
    <mergeCell ref="D7:K7"/>
    <mergeCell ref="D8:D10"/>
    <mergeCell ref="E8:K8"/>
    <mergeCell ref="E9:E10"/>
    <mergeCell ref="F9:F10"/>
    <mergeCell ref="G9:G10"/>
    <mergeCell ref="H9:H10"/>
    <mergeCell ref="I9:I10"/>
    <mergeCell ref="H13:H14"/>
    <mergeCell ref="I13:I14"/>
    <mergeCell ref="J13:J14"/>
    <mergeCell ref="K13:K14"/>
    <mergeCell ref="B26:B27"/>
    <mergeCell ref="C26:C27"/>
    <mergeCell ref="D26:D27"/>
    <mergeCell ref="E26:E27"/>
    <mergeCell ref="F26:F27"/>
    <mergeCell ref="G26:G27"/>
    <mergeCell ref="B13:B14"/>
    <mergeCell ref="C13:C14"/>
    <mergeCell ref="D13:D14"/>
    <mergeCell ref="E13:E14"/>
    <mergeCell ref="F13:F14"/>
    <mergeCell ref="G13:G14"/>
    <mergeCell ref="B40:B41"/>
    <mergeCell ref="C40:C41"/>
    <mergeCell ref="D40:D41"/>
    <mergeCell ref="E40:E41"/>
    <mergeCell ref="F40:F41"/>
    <mergeCell ref="G44:G45"/>
    <mergeCell ref="H26:H27"/>
    <mergeCell ref="I26:I27"/>
    <mergeCell ref="J26:J27"/>
    <mergeCell ref="K26:K27"/>
    <mergeCell ref="G40:G41"/>
    <mergeCell ref="H44:H45"/>
    <mergeCell ref="I44:I45"/>
    <mergeCell ref="J44:J45"/>
    <mergeCell ref="K44:K45"/>
    <mergeCell ref="H40:H41"/>
    <mergeCell ref="I40:I41"/>
    <mergeCell ref="J40:J41"/>
    <mergeCell ref="K40:K41"/>
    <mergeCell ref="B44:B45"/>
    <mergeCell ref="C44:C45"/>
    <mergeCell ref="D44:D45"/>
    <mergeCell ref="E44:E45"/>
    <mergeCell ref="F44:F45"/>
  </mergeCells>
  <hyperlinks>
    <hyperlink ref="G9" r:id="rId1" display="consultantplus://offline/ref=3490FD570E91FC12FD1CCA26F62BA4B86B073C07F47B8E8B1CE39AA981C8BAA9EAE7AEB439F1t3S3G"/>
  </hyperlinks>
  <pageMargins left="0.7" right="0.7" top="0.75" bottom="0.75" header="0.3" footer="0.3"/>
  <pageSetup paperSize="9" scale="66" fitToHeight="0" orientation="landscape" horizontalDpi="180" verticalDpi="180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9"/>
  <sheetViews>
    <sheetView tabSelected="1" topLeftCell="A7" zoomScale="78" zoomScaleNormal="78" workbookViewId="0">
      <pane xSplit="2" ySplit="5" topLeftCell="C12" activePane="bottomRight" state="frozen"/>
      <selection activeCell="A7" sqref="A7"/>
      <selection pane="topRight" activeCell="C7" sqref="C7"/>
      <selection pane="bottomLeft" activeCell="A12" sqref="A12"/>
      <selection pane="bottomRight" activeCell="G16" sqref="G16"/>
    </sheetView>
  </sheetViews>
  <sheetFormatPr defaultRowHeight="15" x14ac:dyDescent="0.25"/>
  <cols>
    <col min="1" max="1" width="38.85546875" style="1" customWidth="1"/>
    <col min="2" max="2" width="8.140625" style="1" customWidth="1"/>
    <col min="3" max="3" width="14.42578125" style="1" customWidth="1"/>
    <col min="4" max="11" width="17" style="1" customWidth="1"/>
    <col min="12" max="16384" width="9.140625" style="1"/>
  </cols>
  <sheetData>
    <row r="1" spans="1:11" x14ac:dyDescent="0.25">
      <c r="K1" s="2" t="s">
        <v>65</v>
      </c>
    </row>
    <row r="2" spans="1:11" x14ac:dyDescent="0.25">
      <c r="A2" s="3"/>
    </row>
    <row r="3" spans="1:11" x14ac:dyDescent="0.25">
      <c r="A3" s="105" t="s">
        <v>0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</row>
    <row r="4" spans="1:11" x14ac:dyDescent="0.25">
      <c r="A4" s="105" t="s">
        <v>1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</row>
    <row r="5" spans="1:11" x14ac:dyDescent="0.25">
      <c r="A5" s="105" t="s">
        <v>134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</row>
    <row r="6" spans="1:11" x14ac:dyDescent="0.25">
      <c r="A6" s="107" t="s">
        <v>92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</row>
    <row r="7" spans="1:11" s="11" customFormat="1" x14ac:dyDescent="0.25">
      <c r="A7" s="106" t="s">
        <v>2</v>
      </c>
      <c r="B7" s="106" t="s">
        <v>3</v>
      </c>
      <c r="C7" s="106" t="s">
        <v>4</v>
      </c>
      <c r="D7" s="106" t="s">
        <v>5</v>
      </c>
      <c r="E7" s="106"/>
      <c r="F7" s="106"/>
      <c r="G7" s="106"/>
      <c r="H7" s="106"/>
      <c r="I7" s="106"/>
      <c r="J7" s="106"/>
      <c r="K7" s="106"/>
    </row>
    <row r="8" spans="1:11" s="11" customFormat="1" x14ac:dyDescent="0.25">
      <c r="A8" s="106"/>
      <c r="B8" s="106"/>
      <c r="C8" s="106"/>
      <c r="D8" s="106" t="s">
        <v>6</v>
      </c>
      <c r="E8" s="106" t="s">
        <v>7</v>
      </c>
      <c r="F8" s="106"/>
      <c r="G8" s="106"/>
      <c r="H8" s="106"/>
      <c r="I8" s="106"/>
      <c r="J8" s="106"/>
      <c r="K8" s="106"/>
    </row>
    <row r="9" spans="1:11" s="11" customFormat="1" ht="213.75" customHeight="1" x14ac:dyDescent="0.25">
      <c r="A9" s="106"/>
      <c r="B9" s="106"/>
      <c r="C9" s="106"/>
      <c r="D9" s="106"/>
      <c r="E9" s="106" t="s">
        <v>8</v>
      </c>
      <c r="F9" s="106" t="s">
        <v>9</v>
      </c>
      <c r="G9" s="108" t="s">
        <v>10</v>
      </c>
      <c r="H9" s="106" t="s">
        <v>11</v>
      </c>
      <c r="I9" s="106" t="s">
        <v>12</v>
      </c>
      <c r="J9" s="106" t="s">
        <v>13</v>
      </c>
      <c r="K9" s="106"/>
    </row>
    <row r="10" spans="1:11" s="11" customFormat="1" ht="21" customHeight="1" x14ac:dyDescent="0.25">
      <c r="A10" s="106"/>
      <c r="B10" s="106"/>
      <c r="C10" s="106"/>
      <c r="D10" s="106"/>
      <c r="E10" s="106"/>
      <c r="F10" s="106"/>
      <c r="G10" s="108"/>
      <c r="H10" s="106"/>
      <c r="I10" s="106"/>
      <c r="J10" s="38" t="s">
        <v>6</v>
      </c>
      <c r="K10" s="38" t="s">
        <v>14</v>
      </c>
    </row>
    <row r="11" spans="1:11" s="13" customFormat="1" ht="11.25" x14ac:dyDescent="0.25">
      <c r="A11" s="12">
        <v>1</v>
      </c>
      <c r="B11" s="12">
        <v>2</v>
      </c>
      <c r="C11" s="12">
        <v>3</v>
      </c>
      <c r="D11" s="12">
        <v>4</v>
      </c>
      <c r="E11" s="12">
        <v>5</v>
      </c>
      <c r="F11" s="12">
        <v>6</v>
      </c>
      <c r="G11" s="12">
        <v>7</v>
      </c>
      <c r="H11" s="12">
        <v>8</v>
      </c>
      <c r="I11" s="12">
        <v>9</v>
      </c>
      <c r="J11" s="12">
        <v>10</v>
      </c>
      <c r="K11" s="12">
        <v>11</v>
      </c>
    </row>
    <row r="12" spans="1:11" x14ac:dyDescent="0.25">
      <c r="A12" s="36" t="s">
        <v>15</v>
      </c>
      <c r="B12" s="40">
        <v>100</v>
      </c>
      <c r="C12" s="40" t="s">
        <v>16</v>
      </c>
      <c r="D12" s="73">
        <f>SUM(E12:K12)</f>
        <v>153874251.62</v>
      </c>
      <c r="E12" s="73">
        <f>E15+E16</f>
        <v>144489500</v>
      </c>
      <c r="F12" s="74">
        <f>F13+F15+F16+F18+F20+F19+F21+F22</f>
        <v>0</v>
      </c>
      <c r="G12" s="73">
        <f>G15+G20</f>
        <v>3264751.62</v>
      </c>
      <c r="H12" s="73">
        <f>H20</f>
        <v>0</v>
      </c>
      <c r="I12" s="73">
        <f>I16</f>
        <v>0</v>
      </c>
      <c r="J12" s="73">
        <f>J13+J16+J18+J19+J21+J22</f>
        <v>6120000</v>
      </c>
      <c r="K12" s="73">
        <f>K16+K21</f>
        <v>0</v>
      </c>
    </row>
    <row r="13" spans="1:11" x14ac:dyDescent="0.25">
      <c r="A13" s="42" t="s">
        <v>7</v>
      </c>
      <c r="B13" s="109">
        <v>110</v>
      </c>
      <c r="C13" s="109">
        <v>120</v>
      </c>
      <c r="D13" s="110">
        <f>J13</f>
        <v>0</v>
      </c>
      <c r="E13" s="109" t="s">
        <v>16</v>
      </c>
      <c r="F13" s="110">
        <v>0</v>
      </c>
      <c r="G13" s="109" t="s">
        <v>16</v>
      </c>
      <c r="H13" s="109" t="s">
        <v>16</v>
      </c>
      <c r="I13" s="109" t="s">
        <v>16</v>
      </c>
      <c r="J13" s="110">
        <v>0</v>
      </c>
      <c r="K13" s="109" t="s">
        <v>16</v>
      </c>
    </row>
    <row r="14" spans="1:11" x14ac:dyDescent="0.25">
      <c r="A14" s="36" t="s">
        <v>17</v>
      </c>
      <c r="B14" s="109"/>
      <c r="C14" s="109"/>
      <c r="D14" s="111"/>
      <c r="E14" s="109"/>
      <c r="F14" s="111"/>
      <c r="G14" s="109"/>
      <c r="H14" s="109"/>
      <c r="I14" s="109"/>
      <c r="J14" s="111"/>
      <c r="K14" s="109"/>
    </row>
    <row r="15" spans="1:11" x14ac:dyDescent="0.25">
      <c r="A15" s="36"/>
      <c r="B15" s="39"/>
      <c r="C15" s="40"/>
      <c r="D15" s="73"/>
      <c r="E15" s="39"/>
      <c r="F15" s="41"/>
      <c r="G15" s="39"/>
      <c r="H15" s="39"/>
      <c r="I15" s="39"/>
      <c r="J15" s="39"/>
      <c r="K15" s="39"/>
    </row>
    <row r="16" spans="1:11" x14ac:dyDescent="0.25">
      <c r="A16" s="36" t="s">
        <v>18</v>
      </c>
      <c r="B16" s="40">
        <v>120</v>
      </c>
      <c r="C16" s="40">
        <v>130</v>
      </c>
      <c r="D16" s="73">
        <f>SUM(E16:K16)</f>
        <v>150489500</v>
      </c>
      <c r="E16" s="82">
        <v>144489500</v>
      </c>
      <c r="F16" s="74">
        <v>0</v>
      </c>
      <c r="G16" s="40" t="s">
        <v>16</v>
      </c>
      <c r="H16" s="40" t="s">
        <v>16</v>
      </c>
      <c r="I16" s="73">
        <v>0</v>
      </c>
      <c r="J16" s="73">
        <v>6000000</v>
      </c>
      <c r="K16" s="73">
        <v>0</v>
      </c>
    </row>
    <row r="17" spans="1:12" x14ac:dyDescent="0.25">
      <c r="A17" s="36"/>
      <c r="B17" s="39"/>
      <c r="C17" s="40"/>
      <c r="D17" s="73"/>
      <c r="E17" s="39"/>
      <c r="F17" s="41"/>
      <c r="G17" s="39"/>
      <c r="H17" s="39"/>
      <c r="I17" s="39"/>
      <c r="J17" s="39"/>
      <c r="K17" s="39"/>
    </row>
    <row r="18" spans="1:12" ht="30" x14ac:dyDescent="0.25">
      <c r="A18" s="36" t="s">
        <v>19</v>
      </c>
      <c r="B18" s="40">
        <v>130</v>
      </c>
      <c r="C18" s="40">
        <v>140</v>
      </c>
      <c r="D18" s="73">
        <f>SUM(E18:K18)</f>
        <v>0</v>
      </c>
      <c r="E18" s="40" t="s">
        <v>16</v>
      </c>
      <c r="F18" s="73">
        <v>0</v>
      </c>
      <c r="G18" s="40" t="s">
        <v>16</v>
      </c>
      <c r="H18" s="40" t="s">
        <v>16</v>
      </c>
      <c r="I18" s="40" t="s">
        <v>16</v>
      </c>
      <c r="J18" s="73">
        <v>0</v>
      </c>
      <c r="K18" s="40" t="s">
        <v>16</v>
      </c>
    </row>
    <row r="19" spans="1:12" ht="62.25" customHeight="1" x14ac:dyDescent="0.25">
      <c r="A19" s="36" t="s">
        <v>20</v>
      </c>
      <c r="B19" s="40">
        <v>140</v>
      </c>
      <c r="C19" s="69" t="s">
        <v>116</v>
      </c>
      <c r="D19" s="73">
        <f>SUM(E19:K19)</f>
        <v>0</v>
      </c>
      <c r="E19" s="40" t="s">
        <v>132</v>
      </c>
      <c r="F19" s="73">
        <v>0</v>
      </c>
      <c r="G19" s="40" t="s">
        <v>16</v>
      </c>
      <c r="H19" s="40" t="s">
        <v>16</v>
      </c>
      <c r="I19" s="40" t="s">
        <v>16</v>
      </c>
      <c r="J19" s="73">
        <v>0</v>
      </c>
      <c r="K19" s="40" t="s">
        <v>16</v>
      </c>
    </row>
    <row r="20" spans="1:12" ht="30" x14ac:dyDescent="0.25">
      <c r="A20" s="36" t="s">
        <v>21</v>
      </c>
      <c r="B20" s="45">
        <v>150</v>
      </c>
      <c r="C20" s="70" t="s">
        <v>117</v>
      </c>
      <c r="D20" s="73">
        <f>SUM(E20:K20)</f>
        <v>3264751.62</v>
      </c>
      <c r="E20" s="40" t="s">
        <v>16</v>
      </c>
      <c r="F20" s="73">
        <v>0</v>
      </c>
      <c r="G20" s="73">
        <v>3264751.62</v>
      </c>
      <c r="H20" s="73">
        <v>0</v>
      </c>
      <c r="I20" s="40" t="s">
        <v>16</v>
      </c>
      <c r="J20" s="40" t="s">
        <v>16</v>
      </c>
      <c r="K20" s="40" t="s">
        <v>16</v>
      </c>
    </row>
    <row r="21" spans="1:12" x14ac:dyDescent="0.25">
      <c r="A21" s="36" t="s">
        <v>22</v>
      </c>
      <c r="B21" s="45">
        <v>160</v>
      </c>
      <c r="C21" s="45">
        <v>180</v>
      </c>
      <c r="D21" s="73">
        <f>SUM(E21:K21)</f>
        <v>120000</v>
      </c>
      <c r="E21" s="40" t="s">
        <v>16</v>
      </c>
      <c r="F21" s="73">
        <v>0</v>
      </c>
      <c r="G21" s="40" t="s">
        <v>16</v>
      </c>
      <c r="H21" s="40" t="s">
        <v>16</v>
      </c>
      <c r="I21" s="40" t="s">
        <v>16</v>
      </c>
      <c r="J21" s="73">
        <v>120000</v>
      </c>
      <c r="K21" s="39"/>
    </row>
    <row r="22" spans="1:12" x14ac:dyDescent="0.25">
      <c r="A22" s="36" t="s">
        <v>23</v>
      </c>
      <c r="B22" s="45">
        <v>180</v>
      </c>
      <c r="C22" s="45" t="s">
        <v>16</v>
      </c>
      <c r="D22" s="73">
        <f>SUM(E22:K22)</f>
        <v>0</v>
      </c>
      <c r="E22" s="40" t="s">
        <v>16</v>
      </c>
      <c r="F22" s="73">
        <v>0</v>
      </c>
      <c r="G22" s="40" t="s">
        <v>16</v>
      </c>
      <c r="H22" s="40" t="s">
        <v>16</v>
      </c>
      <c r="I22" s="40" t="s">
        <v>16</v>
      </c>
      <c r="J22" s="73">
        <v>0</v>
      </c>
      <c r="K22" s="40" t="s">
        <v>16</v>
      </c>
    </row>
    <row r="23" spans="1:12" x14ac:dyDescent="0.25">
      <c r="A23" s="36"/>
      <c r="B23" s="46"/>
      <c r="C23" s="46"/>
      <c r="D23" s="39"/>
      <c r="E23" s="73"/>
      <c r="F23" s="74"/>
      <c r="G23" s="73"/>
      <c r="H23" s="73"/>
      <c r="I23" s="73"/>
      <c r="J23" s="73"/>
      <c r="K23" s="73"/>
      <c r="L23" s="75"/>
    </row>
    <row r="24" spans="1:12" x14ac:dyDescent="0.25">
      <c r="A24" s="36" t="s">
        <v>24</v>
      </c>
      <c r="B24" s="45">
        <v>200</v>
      </c>
      <c r="C24" s="45" t="s">
        <v>16</v>
      </c>
      <c r="D24" s="73">
        <f>SUM(E24:K24)</f>
        <v>153874251.62</v>
      </c>
      <c r="E24" s="73">
        <f>E25+E29+E31+E35+E36</f>
        <v>144489500</v>
      </c>
      <c r="F24" s="73">
        <f t="shared" ref="F24:K24" si="0">F25+F29+F31+F35+F36</f>
        <v>0</v>
      </c>
      <c r="G24" s="73">
        <f t="shared" si="0"/>
        <v>3264751.62</v>
      </c>
      <c r="H24" s="73">
        <f t="shared" si="0"/>
        <v>0</v>
      </c>
      <c r="I24" s="73">
        <f t="shared" si="0"/>
        <v>0</v>
      </c>
      <c r="J24" s="73">
        <f t="shared" si="0"/>
        <v>6120000</v>
      </c>
      <c r="K24" s="73">
        <f t="shared" si="0"/>
        <v>0</v>
      </c>
      <c r="L24" s="75"/>
    </row>
    <row r="25" spans="1:12" ht="18" customHeight="1" x14ac:dyDescent="0.25">
      <c r="A25" s="36" t="s">
        <v>25</v>
      </c>
      <c r="B25" s="45">
        <v>210</v>
      </c>
      <c r="C25" s="70">
        <v>100</v>
      </c>
      <c r="D25" s="73">
        <f>SUM(E25:K25)</f>
        <v>142654951.62</v>
      </c>
      <c r="E25" s="73">
        <v>136594000</v>
      </c>
      <c r="F25" s="74">
        <v>0</v>
      </c>
      <c r="G25" s="73">
        <v>660951.62</v>
      </c>
      <c r="H25" s="73">
        <v>0</v>
      </c>
      <c r="I25" s="73">
        <v>0</v>
      </c>
      <c r="J25" s="73">
        <v>5400000</v>
      </c>
      <c r="K25" s="73">
        <v>0</v>
      </c>
      <c r="L25" s="75"/>
    </row>
    <row r="26" spans="1:12" x14ac:dyDescent="0.25">
      <c r="A26" s="42" t="s">
        <v>26</v>
      </c>
      <c r="B26" s="112">
        <v>211</v>
      </c>
      <c r="C26" s="113" t="s">
        <v>118</v>
      </c>
      <c r="D26" s="110">
        <f>SUM(E26:K27)</f>
        <v>141992400</v>
      </c>
      <c r="E26" s="114">
        <v>136592400</v>
      </c>
      <c r="F26" s="114">
        <v>0</v>
      </c>
      <c r="G26" s="114">
        <v>0</v>
      </c>
      <c r="H26" s="114">
        <v>0</v>
      </c>
      <c r="I26" s="114">
        <v>0</v>
      </c>
      <c r="J26" s="114">
        <v>5400000</v>
      </c>
      <c r="K26" s="114">
        <v>0</v>
      </c>
      <c r="L26" s="75"/>
    </row>
    <row r="27" spans="1:12" ht="30" x14ac:dyDescent="0.25">
      <c r="A27" s="42" t="s">
        <v>27</v>
      </c>
      <c r="B27" s="112"/>
      <c r="C27" s="113"/>
      <c r="D27" s="111"/>
      <c r="E27" s="114"/>
      <c r="F27" s="114"/>
      <c r="G27" s="114"/>
      <c r="H27" s="114"/>
      <c r="I27" s="114"/>
      <c r="J27" s="114"/>
      <c r="K27" s="114"/>
      <c r="L27" s="75"/>
    </row>
    <row r="28" spans="1:12" x14ac:dyDescent="0.25">
      <c r="A28" s="36"/>
      <c r="B28" s="46"/>
      <c r="C28" s="70"/>
      <c r="D28" s="73"/>
      <c r="E28" s="73"/>
      <c r="F28" s="74"/>
      <c r="G28" s="73"/>
      <c r="H28" s="73"/>
      <c r="I28" s="73"/>
      <c r="J28" s="73"/>
      <c r="K28" s="73"/>
      <c r="L28" s="75"/>
    </row>
    <row r="29" spans="1:12" ht="30" x14ac:dyDescent="0.25">
      <c r="A29" s="36" t="s">
        <v>28</v>
      </c>
      <c r="B29" s="45">
        <v>220</v>
      </c>
      <c r="C29" s="70" t="s">
        <v>119</v>
      </c>
      <c r="D29" s="73">
        <f>SUM(E29:K29)</f>
        <v>2341500</v>
      </c>
      <c r="E29" s="73">
        <v>0</v>
      </c>
      <c r="F29" s="73">
        <v>0</v>
      </c>
      <c r="G29" s="73">
        <v>2341500</v>
      </c>
      <c r="H29" s="73">
        <v>0</v>
      </c>
      <c r="I29" s="73">
        <v>0</v>
      </c>
      <c r="J29" s="73">
        <v>0</v>
      </c>
      <c r="K29" s="73">
        <v>0</v>
      </c>
      <c r="L29" s="75"/>
    </row>
    <row r="30" spans="1:12" x14ac:dyDescent="0.25">
      <c r="A30" s="47" t="s">
        <v>26</v>
      </c>
      <c r="B30" s="46"/>
      <c r="C30" s="70"/>
      <c r="D30" s="73"/>
      <c r="E30" s="73"/>
      <c r="F30" s="74"/>
      <c r="G30" s="73"/>
      <c r="H30" s="73"/>
      <c r="I30" s="73"/>
      <c r="J30" s="73"/>
      <c r="K30" s="73"/>
      <c r="L30" s="75"/>
    </row>
    <row r="31" spans="1:12" ht="30" x14ac:dyDescent="0.25">
      <c r="A31" s="36" t="s">
        <v>29</v>
      </c>
      <c r="B31" s="45">
        <v>230</v>
      </c>
      <c r="C31" s="70" t="s">
        <v>120</v>
      </c>
      <c r="D31" s="73">
        <f>SUM(E31:K31)</f>
        <v>18000</v>
      </c>
      <c r="E31" s="73">
        <v>0</v>
      </c>
      <c r="F31" s="73">
        <v>0</v>
      </c>
      <c r="G31" s="73">
        <v>0</v>
      </c>
      <c r="H31" s="73">
        <v>0</v>
      </c>
      <c r="I31" s="73">
        <v>0</v>
      </c>
      <c r="J31" s="73">
        <v>18000</v>
      </c>
      <c r="K31" s="73">
        <v>0</v>
      </c>
      <c r="L31" s="75"/>
    </row>
    <row r="32" spans="1:12" x14ac:dyDescent="0.25">
      <c r="A32" s="47" t="s">
        <v>26</v>
      </c>
      <c r="B32" s="46"/>
      <c r="C32" s="70"/>
      <c r="D32" s="73"/>
      <c r="E32" s="73"/>
      <c r="F32" s="73"/>
      <c r="G32" s="73"/>
      <c r="H32" s="73"/>
      <c r="I32" s="73"/>
      <c r="J32" s="73"/>
      <c r="K32" s="73"/>
      <c r="L32" s="75"/>
    </row>
    <row r="33" spans="1:12" ht="30.75" customHeight="1" x14ac:dyDescent="0.25">
      <c r="A33" s="71" t="s">
        <v>121</v>
      </c>
      <c r="B33" s="45">
        <v>240</v>
      </c>
      <c r="C33" s="70" t="s">
        <v>116</v>
      </c>
      <c r="D33" s="73">
        <f>SUM(E33:K33)</f>
        <v>0</v>
      </c>
      <c r="E33" s="73">
        <v>0</v>
      </c>
      <c r="F33" s="73">
        <v>0</v>
      </c>
      <c r="G33" s="73">
        <v>0</v>
      </c>
      <c r="H33" s="73">
        <v>0</v>
      </c>
      <c r="I33" s="73">
        <v>0</v>
      </c>
      <c r="J33" s="73">
        <v>0</v>
      </c>
      <c r="K33" s="73">
        <v>0</v>
      </c>
      <c r="L33" s="75"/>
    </row>
    <row r="34" spans="1:12" x14ac:dyDescent="0.25">
      <c r="A34" s="36"/>
      <c r="B34" s="46"/>
      <c r="C34" s="70"/>
      <c r="D34" s="73"/>
      <c r="E34" s="73"/>
      <c r="F34" s="73"/>
      <c r="G34" s="73"/>
      <c r="H34" s="73"/>
      <c r="I34" s="73"/>
      <c r="J34" s="73"/>
      <c r="K34" s="73"/>
      <c r="L34" s="75"/>
    </row>
    <row r="35" spans="1:12" ht="30" x14ac:dyDescent="0.25">
      <c r="A35" s="36" t="s">
        <v>33</v>
      </c>
      <c r="B35" s="45">
        <v>250</v>
      </c>
      <c r="C35" s="70" t="s">
        <v>122</v>
      </c>
      <c r="D35" s="73">
        <f>SUM(E35:K35)</f>
        <v>382300</v>
      </c>
      <c r="E35" s="73">
        <v>0</v>
      </c>
      <c r="F35" s="73">
        <v>0</v>
      </c>
      <c r="G35" s="73">
        <v>262300</v>
      </c>
      <c r="H35" s="73">
        <v>0</v>
      </c>
      <c r="I35" s="73">
        <v>0</v>
      </c>
      <c r="J35" s="73">
        <v>120000</v>
      </c>
      <c r="K35" s="73">
        <v>0</v>
      </c>
      <c r="L35" s="75"/>
    </row>
    <row r="36" spans="1:12" ht="30" x14ac:dyDescent="0.25">
      <c r="A36" s="36" t="s">
        <v>34</v>
      </c>
      <c r="B36" s="45">
        <v>260</v>
      </c>
      <c r="C36" s="45" t="s">
        <v>16</v>
      </c>
      <c r="D36" s="73">
        <f>SUM(E36:K36)</f>
        <v>8477500</v>
      </c>
      <c r="E36" s="73">
        <v>7895500</v>
      </c>
      <c r="F36" s="73">
        <v>0</v>
      </c>
      <c r="G36" s="73">
        <v>0</v>
      </c>
      <c r="H36" s="73">
        <v>0</v>
      </c>
      <c r="I36" s="73">
        <v>0</v>
      </c>
      <c r="J36" s="73">
        <v>582000</v>
      </c>
      <c r="K36" s="73">
        <v>0</v>
      </c>
      <c r="L36" s="75"/>
    </row>
    <row r="37" spans="1:12" x14ac:dyDescent="0.25">
      <c r="A37" s="36"/>
      <c r="B37" s="46"/>
      <c r="C37" s="46"/>
      <c r="D37" s="73"/>
      <c r="E37" s="73"/>
      <c r="F37" s="73"/>
      <c r="G37" s="73"/>
      <c r="H37" s="73"/>
      <c r="I37" s="73"/>
      <c r="J37" s="73"/>
      <c r="K37" s="73"/>
      <c r="L37" s="75"/>
    </row>
    <row r="38" spans="1:12" x14ac:dyDescent="0.25">
      <c r="A38" s="36"/>
      <c r="B38" s="48"/>
      <c r="C38" s="48"/>
      <c r="D38" s="74"/>
      <c r="E38" s="74"/>
      <c r="F38" s="73"/>
      <c r="G38" s="74"/>
      <c r="H38" s="74"/>
      <c r="I38" s="74"/>
      <c r="J38" s="74"/>
      <c r="K38" s="74"/>
      <c r="L38" s="75"/>
    </row>
    <row r="39" spans="1:12" x14ac:dyDescent="0.25">
      <c r="A39" s="36" t="s">
        <v>35</v>
      </c>
      <c r="B39" s="45">
        <v>300</v>
      </c>
      <c r="C39" s="45" t="s">
        <v>16</v>
      </c>
      <c r="D39" s="73">
        <f>SUM(E39:K39)</f>
        <v>0</v>
      </c>
      <c r="E39" s="73">
        <v>0</v>
      </c>
      <c r="F39" s="73">
        <v>0</v>
      </c>
      <c r="G39" s="73">
        <v>0</v>
      </c>
      <c r="H39" s="73">
        <v>0</v>
      </c>
      <c r="I39" s="73">
        <v>0</v>
      </c>
      <c r="J39" s="73">
        <v>0</v>
      </c>
      <c r="K39" s="73">
        <v>0</v>
      </c>
      <c r="L39" s="75"/>
    </row>
    <row r="40" spans="1:12" x14ac:dyDescent="0.25">
      <c r="A40" s="36" t="s">
        <v>26</v>
      </c>
      <c r="B40" s="112">
        <v>310</v>
      </c>
      <c r="C40" s="113" t="s">
        <v>116</v>
      </c>
      <c r="D40" s="114">
        <v>0</v>
      </c>
      <c r="E40" s="114">
        <v>0</v>
      </c>
      <c r="F40" s="114">
        <v>0</v>
      </c>
      <c r="G40" s="114">
        <v>0</v>
      </c>
      <c r="H40" s="114">
        <v>0</v>
      </c>
      <c r="I40" s="114">
        <v>0</v>
      </c>
      <c r="J40" s="114">
        <v>0</v>
      </c>
      <c r="K40" s="114">
        <v>0</v>
      </c>
      <c r="L40" s="75"/>
    </row>
    <row r="41" spans="1:12" x14ac:dyDescent="0.25">
      <c r="A41" s="36" t="s">
        <v>36</v>
      </c>
      <c r="B41" s="112"/>
      <c r="C41" s="113"/>
      <c r="D41" s="114"/>
      <c r="E41" s="114"/>
      <c r="F41" s="114"/>
      <c r="G41" s="114"/>
      <c r="H41" s="114"/>
      <c r="I41" s="114"/>
      <c r="J41" s="114"/>
      <c r="K41" s="114"/>
      <c r="L41" s="75"/>
    </row>
    <row r="42" spans="1:12" x14ac:dyDescent="0.25">
      <c r="A42" s="36" t="s">
        <v>37</v>
      </c>
      <c r="B42" s="45">
        <v>320</v>
      </c>
      <c r="C42" s="70" t="s">
        <v>116</v>
      </c>
      <c r="D42" s="73">
        <f>SUM(E42:K42)</f>
        <v>0</v>
      </c>
      <c r="E42" s="73">
        <v>0</v>
      </c>
      <c r="F42" s="73">
        <v>0</v>
      </c>
      <c r="G42" s="73">
        <v>0</v>
      </c>
      <c r="H42" s="73">
        <v>0</v>
      </c>
      <c r="I42" s="73">
        <v>0</v>
      </c>
      <c r="J42" s="73">
        <v>0</v>
      </c>
      <c r="K42" s="73">
        <v>0</v>
      </c>
      <c r="L42" s="75"/>
    </row>
    <row r="43" spans="1:12" x14ac:dyDescent="0.25">
      <c r="A43" s="36" t="s">
        <v>38</v>
      </c>
      <c r="B43" s="45">
        <v>400</v>
      </c>
      <c r="C43" s="70" t="s">
        <v>123</v>
      </c>
      <c r="D43" s="73">
        <f>SUM(E43:K43)</f>
        <v>0</v>
      </c>
      <c r="E43" s="73">
        <v>0</v>
      </c>
      <c r="F43" s="73">
        <v>0</v>
      </c>
      <c r="G43" s="73">
        <v>0</v>
      </c>
      <c r="H43" s="73">
        <v>0</v>
      </c>
      <c r="I43" s="73">
        <v>0</v>
      </c>
      <c r="J43" s="73">
        <v>0</v>
      </c>
      <c r="K43" s="73">
        <v>0</v>
      </c>
      <c r="L43" s="75"/>
    </row>
    <row r="44" spans="1:12" x14ac:dyDescent="0.25">
      <c r="A44" s="36" t="s">
        <v>39</v>
      </c>
      <c r="B44" s="112">
        <v>410</v>
      </c>
      <c r="C44" s="113" t="s">
        <v>116</v>
      </c>
      <c r="D44" s="110">
        <v>0</v>
      </c>
      <c r="E44" s="114">
        <v>0</v>
      </c>
      <c r="F44" s="114">
        <v>0</v>
      </c>
      <c r="G44" s="114">
        <v>0</v>
      </c>
      <c r="H44" s="114">
        <v>0</v>
      </c>
      <c r="I44" s="114">
        <v>0</v>
      </c>
      <c r="J44" s="114">
        <v>0</v>
      </c>
      <c r="K44" s="114">
        <v>0</v>
      </c>
      <c r="L44" s="75"/>
    </row>
    <row r="45" spans="1:12" x14ac:dyDescent="0.25">
      <c r="A45" s="36" t="s">
        <v>40</v>
      </c>
      <c r="B45" s="112"/>
      <c r="C45" s="113"/>
      <c r="D45" s="111"/>
      <c r="E45" s="114"/>
      <c r="F45" s="114"/>
      <c r="G45" s="114"/>
      <c r="H45" s="114"/>
      <c r="I45" s="114"/>
      <c r="J45" s="114"/>
      <c r="K45" s="114"/>
      <c r="L45" s="75"/>
    </row>
    <row r="46" spans="1:12" x14ac:dyDescent="0.25">
      <c r="A46" s="36" t="s">
        <v>41</v>
      </c>
      <c r="B46" s="45">
        <v>420</v>
      </c>
      <c r="C46" s="70" t="s">
        <v>116</v>
      </c>
      <c r="D46" s="73">
        <f>SUM(E46:K46)</f>
        <v>0</v>
      </c>
      <c r="E46" s="73">
        <v>0</v>
      </c>
      <c r="F46" s="73">
        <v>0</v>
      </c>
      <c r="G46" s="73">
        <v>0</v>
      </c>
      <c r="H46" s="73">
        <v>0</v>
      </c>
      <c r="I46" s="73">
        <v>0</v>
      </c>
      <c r="J46" s="73">
        <v>0</v>
      </c>
      <c r="K46" s="73">
        <v>0</v>
      </c>
      <c r="L46" s="75"/>
    </row>
    <row r="47" spans="1:12" x14ac:dyDescent="0.25">
      <c r="A47" s="36" t="s">
        <v>42</v>
      </c>
      <c r="B47" s="45">
        <v>500</v>
      </c>
      <c r="C47" s="45" t="s">
        <v>16</v>
      </c>
      <c r="D47" s="73">
        <f>SUM(E47:K47)</f>
        <v>0</v>
      </c>
      <c r="E47" s="73">
        <v>0</v>
      </c>
      <c r="F47" s="73">
        <v>0</v>
      </c>
      <c r="G47" s="73">
        <v>0</v>
      </c>
      <c r="H47" s="73">
        <v>0</v>
      </c>
      <c r="I47" s="73">
        <v>0</v>
      </c>
      <c r="J47" s="73">
        <v>0</v>
      </c>
      <c r="K47" s="73">
        <v>0</v>
      </c>
      <c r="L47" s="75"/>
    </row>
    <row r="48" spans="1:12" x14ac:dyDescent="0.25">
      <c r="A48" s="36" t="s">
        <v>43</v>
      </c>
      <c r="B48" s="45">
        <v>600</v>
      </c>
      <c r="C48" s="45" t="s">
        <v>16</v>
      </c>
      <c r="D48" s="73">
        <f>SUM(E48:K48)</f>
        <v>0</v>
      </c>
      <c r="E48" s="73">
        <v>0</v>
      </c>
      <c r="F48" s="73">
        <v>0</v>
      </c>
      <c r="G48" s="73">
        <v>0</v>
      </c>
      <c r="H48" s="73">
        <v>0</v>
      </c>
      <c r="I48" s="73">
        <v>0</v>
      </c>
      <c r="J48" s="73">
        <v>0</v>
      </c>
      <c r="K48" s="73">
        <v>0</v>
      </c>
      <c r="L48" s="75"/>
    </row>
    <row r="49" spans="1:1" x14ac:dyDescent="0.25">
      <c r="A49" s="37"/>
    </row>
  </sheetData>
  <mergeCells count="56">
    <mergeCell ref="J9:K9"/>
    <mergeCell ref="A3:K3"/>
    <mergeCell ref="A4:K4"/>
    <mergeCell ref="A5:K5"/>
    <mergeCell ref="A6:K6"/>
    <mergeCell ref="A7:A10"/>
    <mergeCell ref="B7:B10"/>
    <mergeCell ref="C7:C10"/>
    <mergeCell ref="D7:K7"/>
    <mergeCell ref="D8:D10"/>
    <mergeCell ref="E8:K8"/>
    <mergeCell ref="E9:E10"/>
    <mergeCell ref="F9:F10"/>
    <mergeCell ref="G9:G10"/>
    <mergeCell ref="H9:H10"/>
    <mergeCell ref="I9:I10"/>
    <mergeCell ref="H13:H14"/>
    <mergeCell ref="I13:I14"/>
    <mergeCell ref="J13:J14"/>
    <mergeCell ref="K13:K14"/>
    <mergeCell ref="B26:B27"/>
    <mergeCell ref="C26:C27"/>
    <mergeCell ref="D26:D27"/>
    <mergeCell ref="E26:E27"/>
    <mergeCell ref="F26:F27"/>
    <mergeCell ref="G26:G27"/>
    <mergeCell ref="B13:B14"/>
    <mergeCell ref="C13:C14"/>
    <mergeCell ref="D13:D14"/>
    <mergeCell ref="E13:E14"/>
    <mergeCell ref="F13:F14"/>
    <mergeCell ref="G13:G14"/>
    <mergeCell ref="B40:B41"/>
    <mergeCell ref="C40:C41"/>
    <mergeCell ref="D40:D41"/>
    <mergeCell ref="E40:E41"/>
    <mergeCell ref="F40:F41"/>
    <mergeCell ref="G44:G45"/>
    <mergeCell ref="H26:H27"/>
    <mergeCell ref="I26:I27"/>
    <mergeCell ref="J26:J27"/>
    <mergeCell ref="K26:K27"/>
    <mergeCell ref="G40:G41"/>
    <mergeCell ref="H44:H45"/>
    <mergeCell ref="I44:I45"/>
    <mergeCell ref="J44:J45"/>
    <mergeCell ref="K44:K45"/>
    <mergeCell ref="H40:H41"/>
    <mergeCell ref="I40:I41"/>
    <mergeCell ref="J40:J41"/>
    <mergeCell ref="K40:K41"/>
    <mergeCell ref="B44:B45"/>
    <mergeCell ref="C44:C45"/>
    <mergeCell ref="D44:D45"/>
    <mergeCell ref="E44:E45"/>
    <mergeCell ref="F44:F45"/>
  </mergeCells>
  <hyperlinks>
    <hyperlink ref="G9" r:id="rId1" display="consultantplus://offline/ref=3490FD570E91FC12FD1CCA26F62BA4B86B073C07F47B8E8B1CE39AA981C8BAA9EAE7AEB439F1t3S3G"/>
  </hyperlinks>
  <pageMargins left="0.7" right="0.7" top="0.75" bottom="0.75" header="0.3" footer="0.3"/>
  <pageSetup paperSize="9" scale="66" fitToHeight="0" orientation="landscape" horizontalDpi="180" verticalDpi="180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6"/>
  <sheetViews>
    <sheetView topLeftCell="A6" workbookViewId="0">
      <selection activeCell="F22" sqref="F22"/>
    </sheetView>
  </sheetViews>
  <sheetFormatPr defaultRowHeight="15" x14ac:dyDescent="0.25"/>
  <cols>
    <col min="1" max="1" width="32.28515625" style="1" customWidth="1"/>
    <col min="2" max="3" width="9.140625" style="1"/>
    <col min="4" max="12" width="15.140625" style="1" customWidth="1"/>
    <col min="13" max="16384" width="9.140625" style="1"/>
  </cols>
  <sheetData>
    <row r="1" spans="1:12" x14ac:dyDescent="0.25">
      <c r="L1" s="2" t="s">
        <v>72</v>
      </c>
    </row>
    <row r="2" spans="1:12" x14ac:dyDescent="0.25">
      <c r="A2" s="3"/>
    </row>
    <row r="3" spans="1:12" x14ac:dyDescent="0.25">
      <c r="A3" s="105" t="s">
        <v>66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</row>
    <row r="4" spans="1:12" x14ac:dyDescent="0.25">
      <c r="A4" s="105" t="s">
        <v>67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</row>
    <row r="5" spans="1:12" x14ac:dyDescent="0.25">
      <c r="A5" s="105" t="s">
        <v>128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</row>
    <row r="6" spans="1:12" ht="15.75" customHeight="1" x14ac:dyDescent="0.25">
      <c r="A6" s="3"/>
    </row>
    <row r="7" spans="1:12" s="9" customFormat="1" x14ac:dyDescent="0.25">
      <c r="A7" s="106" t="s">
        <v>2</v>
      </c>
      <c r="B7" s="106" t="s">
        <v>3</v>
      </c>
      <c r="C7" s="106" t="s">
        <v>68</v>
      </c>
      <c r="D7" s="106" t="s">
        <v>89</v>
      </c>
      <c r="E7" s="106"/>
      <c r="F7" s="106"/>
      <c r="G7" s="106"/>
      <c r="H7" s="106"/>
      <c r="I7" s="106"/>
      <c r="J7" s="106"/>
      <c r="K7" s="106"/>
      <c r="L7" s="106"/>
    </row>
    <row r="8" spans="1:12" s="9" customFormat="1" x14ac:dyDescent="0.25">
      <c r="A8" s="106"/>
      <c r="B8" s="106"/>
      <c r="C8" s="106"/>
      <c r="D8" s="106" t="s">
        <v>69</v>
      </c>
      <c r="E8" s="106"/>
      <c r="F8" s="106"/>
      <c r="G8" s="106" t="s">
        <v>7</v>
      </c>
      <c r="H8" s="106"/>
      <c r="I8" s="106"/>
      <c r="J8" s="106"/>
      <c r="K8" s="106"/>
      <c r="L8" s="106"/>
    </row>
    <row r="9" spans="1:12" s="9" customFormat="1" ht="77.25" customHeight="1" x14ac:dyDescent="0.25">
      <c r="A9" s="106"/>
      <c r="B9" s="106"/>
      <c r="C9" s="106"/>
      <c r="D9" s="106"/>
      <c r="E9" s="106"/>
      <c r="F9" s="106"/>
      <c r="G9" s="108" t="s">
        <v>70</v>
      </c>
      <c r="H9" s="108"/>
      <c r="I9" s="108"/>
      <c r="J9" s="108" t="s">
        <v>71</v>
      </c>
      <c r="K9" s="108"/>
      <c r="L9" s="108"/>
    </row>
    <row r="10" spans="1:12" s="9" customFormat="1" ht="60" x14ac:dyDescent="0.25">
      <c r="A10" s="106"/>
      <c r="B10" s="106"/>
      <c r="C10" s="106"/>
      <c r="D10" s="38" t="s">
        <v>129</v>
      </c>
      <c r="E10" s="38" t="s">
        <v>130</v>
      </c>
      <c r="F10" s="38" t="s">
        <v>131</v>
      </c>
      <c r="G10" s="38" t="s">
        <v>129</v>
      </c>
      <c r="H10" s="38" t="s">
        <v>130</v>
      </c>
      <c r="I10" s="38" t="s">
        <v>131</v>
      </c>
      <c r="J10" s="38" t="s">
        <v>129</v>
      </c>
      <c r="K10" s="38" t="s">
        <v>130</v>
      </c>
      <c r="L10" s="38" t="s">
        <v>131</v>
      </c>
    </row>
    <row r="11" spans="1:12" s="14" customFormat="1" ht="11.25" x14ac:dyDescent="0.2">
      <c r="A11" s="15">
        <v>1</v>
      </c>
      <c r="B11" s="15">
        <v>2</v>
      </c>
      <c r="C11" s="15">
        <v>3</v>
      </c>
      <c r="D11" s="15">
        <v>4</v>
      </c>
      <c r="E11" s="15">
        <v>5</v>
      </c>
      <c r="F11" s="15">
        <v>6</v>
      </c>
      <c r="G11" s="15">
        <v>7</v>
      </c>
      <c r="H11" s="15">
        <v>8</v>
      </c>
      <c r="I11" s="15">
        <v>9</v>
      </c>
      <c r="J11" s="15">
        <v>10</v>
      </c>
      <c r="K11" s="15">
        <v>11</v>
      </c>
      <c r="L11" s="15">
        <v>12</v>
      </c>
    </row>
    <row r="12" spans="1:12" ht="30" x14ac:dyDescent="0.25">
      <c r="A12" s="7" t="s">
        <v>73</v>
      </c>
      <c r="B12" s="8">
        <v>1</v>
      </c>
      <c r="C12" s="8" t="s">
        <v>16</v>
      </c>
      <c r="D12" s="76">
        <f>D15</f>
        <v>9228385.7300000004</v>
      </c>
      <c r="E12" s="76">
        <f t="shared" ref="E12:I12" si="0">E15</f>
        <v>10492500</v>
      </c>
      <c r="F12" s="76">
        <f t="shared" si="0"/>
        <v>8477500</v>
      </c>
      <c r="G12" s="76">
        <f t="shared" si="0"/>
        <v>9228385.7300000004</v>
      </c>
      <c r="H12" s="76">
        <f t="shared" si="0"/>
        <v>10492500</v>
      </c>
      <c r="I12" s="76">
        <f t="shared" si="0"/>
        <v>8477500</v>
      </c>
      <c r="J12" s="76">
        <f t="shared" ref="J12:L12" si="1">J13+J15</f>
        <v>0</v>
      </c>
      <c r="K12" s="76">
        <f t="shared" si="1"/>
        <v>0</v>
      </c>
      <c r="L12" s="76">
        <f t="shared" si="1"/>
        <v>0</v>
      </c>
    </row>
    <row r="13" spans="1:12" ht="60" x14ac:dyDescent="0.25">
      <c r="A13" s="7" t="s">
        <v>74</v>
      </c>
      <c r="B13" s="8">
        <v>1001</v>
      </c>
      <c r="C13" s="8" t="s">
        <v>16</v>
      </c>
      <c r="D13" s="76">
        <v>0</v>
      </c>
      <c r="E13" s="76">
        <v>0</v>
      </c>
      <c r="F13" s="76">
        <v>0</v>
      </c>
      <c r="G13" s="76">
        <v>0</v>
      </c>
      <c r="H13" s="76">
        <v>0</v>
      </c>
      <c r="I13" s="76">
        <v>0</v>
      </c>
      <c r="J13" s="76">
        <v>0</v>
      </c>
      <c r="K13" s="76">
        <v>0</v>
      </c>
      <c r="L13" s="76">
        <v>0</v>
      </c>
    </row>
    <row r="14" spans="1:12" x14ac:dyDescent="0.25">
      <c r="A14" s="7"/>
      <c r="B14" s="7"/>
      <c r="C14" s="7"/>
      <c r="D14" s="76"/>
      <c r="E14" s="76"/>
      <c r="F14" s="76"/>
      <c r="G14" s="76"/>
      <c r="H14" s="76"/>
      <c r="I14" s="76"/>
      <c r="J14" s="76"/>
      <c r="K14" s="76"/>
      <c r="L14" s="76"/>
    </row>
    <row r="15" spans="1:12" ht="30" x14ac:dyDescent="0.25">
      <c r="A15" s="7" t="s">
        <v>75</v>
      </c>
      <c r="B15" s="8">
        <v>2001</v>
      </c>
      <c r="C15" s="7"/>
      <c r="D15" s="76">
        <v>9228385.7300000004</v>
      </c>
      <c r="E15" s="76">
        <v>10492500</v>
      </c>
      <c r="F15" s="76">
        <v>8477500</v>
      </c>
      <c r="G15" s="76">
        <f>D15</f>
        <v>9228385.7300000004</v>
      </c>
      <c r="H15" s="76">
        <f t="shared" ref="H15:I15" si="2">E15</f>
        <v>10492500</v>
      </c>
      <c r="I15" s="76">
        <f t="shared" si="2"/>
        <v>8477500</v>
      </c>
      <c r="J15" s="76">
        <v>0</v>
      </c>
      <c r="K15" s="76">
        <v>0</v>
      </c>
      <c r="L15" s="76">
        <v>0</v>
      </c>
    </row>
    <row r="16" spans="1:12" x14ac:dyDescent="0.25">
      <c r="A16" s="7"/>
      <c r="B16" s="7"/>
      <c r="C16" s="7"/>
      <c r="D16" s="76"/>
      <c r="E16" s="76"/>
      <c r="F16" s="76"/>
      <c r="G16" s="76"/>
      <c r="H16" s="76"/>
      <c r="I16" s="76"/>
      <c r="J16" s="76"/>
      <c r="K16" s="76"/>
      <c r="L16" s="76"/>
    </row>
  </sheetData>
  <mergeCells count="11">
    <mergeCell ref="A3:L3"/>
    <mergeCell ref="A4:L4"/>
    <mergeCell ref="A5:L5"/>
    <mergeCell ref="A7:A10"/>
    <mergeCell ref="B7:B10"/>
    <mergeCell ref="C7:C10"/>
    <mergeCell ref="D7:L7"/>
    <mergeCell ref="D8:F9"/>
    <mergeCell ref="G8:L8"/>
    <mergeCell ref="G9:I9"/>
    <mergeCell ref="J9:L9"/>
  </mergeCells>
  <hyperlinks>
    <hyperlink ref="G9" r:id="rId1" display="consultantplus://offline/ref=0149ED6A5C1016DB6AC3B876D1094BEC5E083BE957E2B481A8AB852A3F49c9G"/>
    <hyperlink ref="J9" r:id="rId2" display="consultantplus://offline/ref=0149ED6A5C1016DB6AC3B876D1094BEC5E093AEB55EAB481A8AB852A3F49c9G"/>
  </hyperlinks>
  <pageMargins left="0.7" right="0.7" top="0.75" bottom="0.75" header="0.3" footer="0.3"/>
  <pageSetup paperSize="9" scale="70" fitToHeight="0" orientation="landscape"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4"/>
  <sheetViews>
    <sheetView topLeftCell="A7" workbookViewId="0">
      <selection activeCell="H27" sqref="H27"/>
    </sheetView>
  </sheetViews>
  <sheetFormatPr defaultRowHeight="15" x14ac:dyDescent="0.25"/>
  <cols>
    <col min="1" max="1" width="65.7109375" style="1" customWidth="1"/>
    <col min="2" max="2" width="8.7109375" style="1" customWidth="1"/>
    <col min="3" max="3" width="27.5703125" style="1" customWidth="1"/>
    <col min="4" max="16384" width="9.140625" style="1"/>
  </cols>
  <sheetData>
    <row r="1" spans="1:3" x14ac:dyDescent="0.25">
      <c r="C1" s="2" t="s">
        <v>76</v>
      </c>
    </row>
    <row r="2" spans="1:3" x14ac:dyDescent="0.25">
      <c r="A2" s="3"/>
    </row>
    <row r="3" spans="1:3" x14ac:dyDescent="0.25">
      <c r="A3" s="105" t="s">
        <v>80</v>
      </c>
      <c r="B3" s="105"/>
      <c r="C3" s="105"/>
    </row>
    <row r="4" spans="1:3" x14ac:dyDescent="0.25">
      <c r="A4" s="105" t="s">
        <v>81</v>
      </c>
      <c r="B4" s="105"/>
      <c r="C4" s="105"/>
    </row>
    <row r="5" spans="1:3" x14ac:dyDescent="0.25">
      <c r="A5" s="105" t="s">
        <v>135</v>
      </c>
      <c r="B5" s="105"/>
      <c r="C5" s="105"/>
    </row>
    <row r="6" spans="1:3" x14ac:dyDescent="0.25">
      <c r="A6" s="105" t="s">
        <v>82</v>
      </c>
      <c r="B6" s="105"/>
      <c r="C6" s="105"/>
    </row>
    <row r="7" spans="1:3" x14ac:dyDescent="0.25">
      <c r="A7" s="3"/>
    </row>
    <row r="8" spans="1:3" s="9" customFormat="1" ht="45" x14ac:dyDescent="0.25">
      <c r="A8" s="10" t="s">
        <v>2</v>
      </c>
      <c r="B8" s="10" t="s">
        <v>3</v>
      </c>
      <c r="C8" s="10" t="s">
        <v>77</v>
      </c>
    </row>
    <row r="9" spans="1:3" s="14" customFormat="1" ht="11.25" x14ac:dyDescent="0.2">
      <c r="A9" s="15">
        <v>1</v>
      </c>
      <c r="B9" s="15">
        <v>2</v>
      </c>
      <c r="C9" s="15">
        <v>3</v>
      </c>
    </row>
    <row r="10" spans="1:3" x14ac:dyDescent="0.25">
      <c r="A10" s="7" t="s">
        <v>42</v>
      </c>
      <c r="B10" s="54" t="s">
        <v>97</v>
      </c>
      <c r="C10" s="74">
        <v>333876.64</v>
      </c>
    </row>
    <row r="11" spans="1:3" x14ac:dyDescent="0.25">
      <c r="A11" s="7" t="s">
        <v>43</v>
      </c>
      <c r="B11" s="54" t="s">
        <v>98</v>
      </c>
      <c r="C11" s="74">
        <v>0</v>
      </c>
    </row>
    <row r="12" spans="1:3" x14ac:dyDescent="0.25">
      <c r="A12" s="7" t="s">
        <v>78</v>
      </c>
      <c r="B12" s="54" t="s">
        <v>99</v>
      </c>
      <c r="C12" s="74">
        <v>0</v>
      </c>
    </row>
    <row r="13" spans="1:3" x14ac:dyDescent="0.25">
      <c r="A13" s="7"/>
      <c r="B13" s="55"/>
      <c r="C13" s="74"/>
    </row>
    <row r="14" spans="1:3" x14ac:dyDescent="0.25">
      <c r="A14" s="7" t="s">
        <v>79</v>
      </c>
      <c r="B14" s="54" t="s">
        <v>100</v>
      </c>
      <c r="C14" s="74">
        <v>0</v>
      </c>
    </row>
    <row r="15" spans="1:3" x14ac:dyDescent="0.25">
      <c r="A15" s="7"/>
      <c r="B15" s="55"/>
      <c r="C15" s="6"/>
    </row>
    <row r="16" spans="1:3" x14ac:dyDescent="0.25">
      <c r="A16" s="5"/>
    </row>
    <row r="21" spans="1:3" x14ac:dyDescent="0.25">
      <c r="C21" s="2" t="s">
        <v>83</v>
      </c>
    </row>
    <row r="23" spans="1:3" x14ac:dyDescent="0.25">
      <c r="A23" s="105" t="s">
        <v>84</v>
      </c>
      <c r="B23" s="105"/>
      <c r="C23" s="105"/>
    </row>
    <row r="24" spans="1:3" x14ac:dyDescent="0.25">
      <c r="A24" s="3"/>
    </row>
    <row r="25" spans="1:3" s="9" customFormat="1" ht="30" x14ac:dyDescent="0.25">
      <c r="A25" s="10" t="s">
        <v>2</v>
      </c>
      <c r="B25" s="10" t="s">
        <v>3</v>
      </c>
      <c r="C25" s="10" t="s">
        <v>85</v>
      </c>
    </row>
    <row r="26" spans="1:3" s="14" customFormat="1" ht="11.25" x14ac:dyDescent="0.2">
      <c r="A26" s="15">
        <v>1</v>
      </c>
      <c r="B26" s="15">
        <v>2</v>
      </c>
      <c r="C26" s="15">
        <v>3</v>
      </c>
    </row>
    <row r="27" spans="1:3" x14ac:dyDescent="0.25">
      <c r="A27" s="7" t="s">
        <v>86</v>
      </c>
      <c r="B27" s="54" t="s">
        <v>97</v>
      </c>
      <c r="C27" s="74">
        <v>0</v>
      </c>
    </row>
    <row r="28" spans="1:3" ht="45" x14ac:dyDescent="0.25">
      <c r="A28" s="29" t="s">
        <v>87</v>
      </c>
      <c r="B28" s="69" t="s">
        <v>98</v>
      </c>
      <c r="C28" s="73">
        <v>0</v>
      </c>
    </row>
    <row r="29" spans="1:3" x14ac:dyDescent="0.25">
      <c r="A29" s="7" t="s">
        <v>88</v>
      </c>
      <c r="B29" s="54" t="s">
        <v>99</v>
      </c>
      <c r="C29" s="74">
        <v>0</v>
      </c>
    </row>
    <row r="30" spans="1:3" x14ac:dyDescent="0.25">
      <c r="A30" s="5"/>
    </row>
    <row r="35" spans="1:3" ht="15.75" x14ac:dyDescent="0.25">
      <c r="A35" s="49" t="s">
        <v>93</v>
      </c>
      <c r="B35" s="50"/>
      <c r="C35" s="79" t="s">
        <v>160</v>
      </c>
    </row>
    <row r="36" spans="1:3" ht="15.75" x14ac:dyDescent="0.25">
      <c r="A36" s="51"/>
      <c r="B36" s="51" t="s">
        <v>94</v>
      </c>
      <c r="C36" s="51"/>
    </row>
    <row r="37" spans="1:3" ht="15.75" x14ac:dyDescent="0.25">
      <c r="A37" s="51"/>
      <c r="B37" s="51"/>
      <c r="C37" s="51"/>
    </row>
    <row r="38" spans="1:3" ht="15.75" x14ac:dyDescent="0.25">
      <c r="A38" s="52"/>
      <c r="B38" s="51"/>
      <c r="C38" s="51"/>
    </row>
    <row r="39" spans="1:3" ht="15.75" x14ac:dyDescent="0.25">
      <c r="A39" s="53" t="s">
        <v>95</v>
      </c>
      <c r="B39" s="50"/>
      <c r="C39" s="79" t="s">
        <v>159</v>
      </c>
    </row>
    <row r="40" spans="1:3" ht="15.75" x14ac:dyDescent="0.25">
      <c r="A40" s="52"/>
      <c r="B40" s="51" t="s">
        <v>94</v>
      </c>
      <c r="C40" s="51"/>
    </row>
    <row r="41" spans="1:3" ht="15.75" x14ac:dyDescent="0.25">
      <c r="A41" s="51"/>
      <c r="B41" s="51"/>
      <c r="C41" s="51"/>
    </row>
    <row r="42" spans="1:3" ht="15.75" x14ac:dyDescent="0.25">
      <c r="A42" s="51"/>
      <c r="B42" s="51"/>
      <c r="C42" s="51"/>
    </row>
    <row r="43" spans="1:3" ht="15.75" x14ac:dyDescent="0.25">
      <c r="A43" s="51" t="s">
        <v>96</v>
      </c>
      <c r="B43" s="50"/>
      <c r="C43" s="80" t="s">
        <v>159</v>
      </c>
    </row>
    <row r="44" spans="1:3" ht="15.75" x14ac:dyDescent="0.25">
      <c r="A44" s="51" t="s">
        <v>161</v>
      </c>
      <c r="B44" s="51" t="s">
        <v>94</v>
      </c>
      <c r="C44" s="51"/>
    </row>
  </sheetData>
  <mergeCells count="5">
    <mergeCell ref="A3:C3"/>
    <mergeCell ref="A4:C4"/>
    <mergeCell ref="A5:C5"/>
    <mergeCell ref="A6:C6"/>
    <mergeCell ref="A23:C23"/>
  </mergeCells>
  <hyperlinks>
    <hyperlink ref="A28" r:id="rId1" display="consultantplus://offline/ref=E9FA36E6EE958197B4D8A54882C80CF00328A8EA6E19936DF3BC07DE79aEiDG"/>
  </hyperlinks>
  <pageMargins left="0.7" right="0.7" top="0.75" bottom="0.75" header="0.3" footer="0.3"/>
  <pageSetup paperSize="9" scale="85" fitToHeight="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7</vt:i4>
      </vt:variant>
    </vt:vector>
  </HeadingPairs>
  <TitlesOfParts>
    <vt:vector size="15" baseType="lpstr">
      <vt:lpstr>титульный </vt:lpstr>
      <vt:lpstr>сведения</vt:lpstr>
      <vt:lpstr>Таб1</vt:lpstr>
      <vt:lpstr>Таб2017</vt:lpstr>
      <vt:lpstr>Таб2 (2018)</vt:lpstr>
      <vt:lpstr>Таб2 (2019)</vt:lpstr>
      <vt:lpstr>Таб2.1</vt:lpstr>
      <vt:lpstr>Таб3,4</vt:lpstr>
      <vt:lpstr>сведения!Область_печати</vt:lpstr>
      <vt:lpstr>Таб1!Область_печати</vt:lpstr>
      <vt:lpstr>'Таб2 (2018)'!Область_печати</vt:lpstr>
      <vt:lpstr>'Таб2 (2019)'!Область_печати</vt:lpstr>
      <vt:lpstr>Таб2.1!Область_печати</vt:lpstr>
      <vt:lpstr>Таб2017!Область_печати</vt:lpstr>
      <vt:lpstr>'Таб3,4'!Область_печати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2017-05-17T12:04:59Z</dcterms:modified>
</cp:coreProperties>
</file>